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drawings/drawing4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heets/sheet1.xml" ContentType="application/vnd.openxmlformats-officedocument.spreadsheetml.chart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drawings/drawing5.xml" ContentType="application/vnd.openxmlformats-officedocument.drawing+xml"/>
  <Override PartName="/xl/drawings/drawing18.xml" ContentType="application/vnd.openxmlformats-officedocument.drawing+xml"/>
  <Default Extension="jpeg" ContentType="image/jpeg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hidePivotFieldList="1"/>
  <bookViews>
    <workbookView xWindow="0" yWindow="0" windowWidth="11595" windowHeight="2250" tabRatio="973"/>
  </bookViews>
  <sheets>
    <sheet name="MOV X SALAS" sheetId="31" r:id="rId1"/>
    <sheet name="R. MENSUAL FORMULA " sheetId="30" r:id="rId2"/>
    <sheet name="CORTA EST. RESPIRATORIA" sheetId="6" r:id="rId3"/>
    <sheet name="RN INTERMEDIO " sheetId="8" r:id="rId4"/>
    <sheet name="RN C. MINIMOS" sheetId="7" r:id="rId5"/>
    <sheet name="RN INTENSIVO " sheetId="9" r:id="rId6"/>
    <sheet name="MEDICINA 1" sheetId="10" r:id="rId7"/>
    <sheet name="MEDICINA 2" sheetId="11" r:id="rId8"/>
    <sheet name="MEDICINA 3" sheetId="12" r:id="rId9"/>
    <sheet name="HEMATO-ONCOLOGIA" sheetId="24" r:id="rId10"/>
    <sheet name="TRANSPLANTE M.O" sheetId="25" r:id="rId11"/>
    <sheet name="MEDICINA 4" sheetId="13" r:id="rId12"/>
    <sheet name="MEDICINA 5" sheetId="14" r:id="rId13"/>
    <sheet name="MEDICINA 6" sheetId="15" r:id="rId14"/>
    <sheet name="MONITOREO EPILEPSIA " sheetId="34" r:id="rId15"/>
    <sheet name="RECOBRO (CONTINGENCIA 1)" sheetId="16" r:id="rId16"/>
    <sheet name="QUEMADO GRAL" sheetId="17" r:id="rId17"/>
    <sheet name="QUEMADO INTENSIVO" sheetId="18" r:id="rId18"/>
    <sheet name="U.T.I 1" sheetId="19" r:id="rId19"/>
    <sheet name="UTI 2" sheetId="20" r:id="rId20"/>
    <sheet name="UTI 3 " sheetId="37" r:id="rId21"/>
    <sheet name="ORTOPEDIA" sheetId="21" r:id="rId22"/>
    <sheet name="AISLAMIENTO (COVID)" sheetId="3" r:id="rId23"/>
    <sheet name="CONTINGENCIA 2 " sheetId="38" r:id="rId24"/>
    <sheet name="CONTINGENCIA 3" sheetId="39" r:id="rId25"/>
    <sheet name="Hoja1" sheetId="32" r:id="rId26"/>
    <sheet name="Hoja2" sheetId="35" r:id="rId27"/>
    <sheet name="Gráfico1" sheetId="36" r:id="rId28"/>
  </sheets>
  <calcPr calcId="125725"/>
</workbook>
</file>

<file path=xl/calcChain.xml><?xml version="1.0" encoding="utf-8"?>
<calcChain xmlns="http://schemas.openxmlformats.org/spreadsheetml/2006/main">
  <c r="D41" i="21"/>
  <c r="C41"/>
  <c r="B41"/>
  <c r="W28" i="30"/>
  <c r="H36" i="8"/>
  <c r="V42" i="30"/>
  <c r="V43" s="1"/>
  <c r="U42"/>
  <c r="U43" s="1"/>
  <c r="S42"/>
  <c r="S43" s="1"/>
  <c r="R42"/>
  <c r="R43" s="1"/>
  <c r="P42"/>
  <c r="P43" s="1"/>
  <c r="O42"/>
  <c r="O43" s="1"/>
  <c r="M42"/>
  <c r="M43" s="1"/>
  <c r="L42"/>
  <c r="L43" s="1"/>
  <c r="J42"/>
  <c r="J43" s="1"/>
  <c r="I42"/>
  <c r="I43" s="1"/>
  <c r="G42"/>
  <c r="G43" s="1"/>
  <c r="F42"/>
  <c r="F43" s="1"/>
  <c r="V40"/>
  <c r="U40"/>
  <c r="S40"/>
  <c r="R40"/>
  <c r="P40"/>
  <c r="O40"/>
  <c r="M40"/>
  <c r="L40"/>
  <c r="J40"/>
  <c r="I40"/>
  <c r="G40"/>
  <c r="F40"/>
  <c r="G39"/>
  <c r="F39"/>
  <c r="O39"/>
  <c r="Y39"/>
  <c r="X39"/>
  <c r="V39"/>
  <c r="U39"/>
  <c r="S39"/>
  <c r="R39"/>
  <c r="P39"/>
  <c r="L39"/>
  <c r="M39"/>
  <c r="J39"/>
  <c r="I39"/>
  <c r="L43" i="8"/>
  <c r="I43"/>
  <c r="F43"/>
  <c r="F41"/>
  <c r="G41"/>
  <c r="J41"/>
  <c r="M41"/>
  <c r="O41"/>
  <c r="Y41" i="39"/>
  <c r="X41"/>
  <c r="V41"/>
  <c r="U41"/>
  <c r="S41"/>
  <c r="R41"/>
  <c r="P41"/>
  <c r="O41"/>
  <c r="M41"/>
  <c r="L41"/>
  <c r="J41"/>
  <c r="I41"/>
  <c r="G41"/>
  <c r="F41"/>
  <c r="N37" i="38"/>
  <c r="T37"/>
  <c r="T34" i="37"/>
  <c r="Y41" i="20"/>
  <c r="X41"/>
  <c r="V41"/>
  <c r="U41"/>
  <c r="S41"/>
  <c r="R41"/>
  <c r="P41"/>
  <c r="O41"/>
  <c r="M41"/>
  <c r="L41"/>
  <c r="J41"/>
  <c r="I41"/>
  <c r="G41"/>
  <c r="F41"/>
  <c r="Y43" i="10"/>
  <c r="X43"/>
  <c r="V43"/>
  <c r="U43"/>
  <c r="S43"/>
  <c r="R43"/>
  <c r="P43"/>
  <c r="O43"/>
  <c r="M43"/>
  <c r="L43"/>
  <c r="K43"/>
  <c r="J43"/>
  <c r="I43"/>
  <c r="G43"/>
  <c r="F43"/>
  <c r="N42" i="8"/>
  <c r="N43" s="1"/>
  <c r="Y43" i="9"/>
  <c r="X43"/>
  <c r="V43"/>
  <c r="U43"/>
  <c r="S43"/>
  <c r="R43"/>
  <c r="P43"/>
  <c r="O43"/>
  <c r="N43"/>
  <c r="M43"/>
  <c r="L43"/>
  <c r="J43"/>
  <c r="I43"/>
  <c r="H43"/>
  <c r="G43"/>
  <c r="F43"/>
  <c r="E42"/>
  <c r="E43" s="1"/>
  <c r="H42"/>
  <c r="K42"/>
  <c r="K43" s="1"/>
  <c r="Q42"/>
  <c r="Q43" s="1"/>
  <c r="T42"/>
  <c r="T43" s="1"/>
  <c r="W42"/>
  <c r="W43" s="1"/>
  <c r="Y42" i="30"/>
  <c r="Y43" s="1"/>
  <c r="X42"/>
  <c r="X43" s="1"/>
  <c r="T36" i="6"/>
  <c r="J28" i="30"/>
  <c r="T26" i="38"/>
  <c r="T28" i="16"/>
  <c r="Y26" i="31"/>
  <c r="X26"/>
  <c r="W26"/>
  <c r="V26"/>
  <c r="U26"/>
  <c r="T26"/>
  <c r="P26"/>
  <c r="O26"/>
  <c r="L26"/>
  <c r="K26"/>
  <c r="J26"/>
  <c r="I26"/>
  <c r="H26"/>
  <c r="G26"/>
  <c r="F26"/>
  <c r="E26"/>
  <c r="D26"/>
  <c r="C26"/>
  <c r="T24" i="15"/>
  <c r="T23"/>
  <c r="T22"/>
  <c r="T21"/>
  <c r="T20"/>
  <c r="K20"/>
  <c r="N20"/>
  <c r="V19" i="30"/>
  <c r="P19"/>
  <c r="G19"/>
  <c r="J19"/>
  <c r="L19"/>
  <c r="M19"/>
  <c r="S19"/>
  <c r="V18"/>
  <c r="S18"/>
  <c r="J18"/>
  <c r="M18"/>
  <c r="P18"/>
  <c r="G18"/>
  <c r="K19" i="10"/>
  <c r="K18"/>
  <c r="K16"/>
  <c r="K15"/>
  <c r="K14"/>
  <c r="K13"/>
  <c r="K12"/>
  <c r="K11"/>
  <c r="K10"/>
  <c r="Q21" i="19"/>
  <c r="Q20"/>
  <c r="Q19"/>
  <c r="Q18"/>
  <c r="Q16"/>
  <c r="Q15"/>
  <c r="Q14"/>
  <c r="Q7"/>
  <c r="Q8"/>
  <c r="Q11"/>
  <c r="Q10"/>
  <c r="Q13"/>
  <c r="E12" i="11"/>
  <c r="K11" i="8"/>
  <c r="AA19" i="30"/>
  <c r="Z19"/>
  <c r="X19"/>
  <c r="U19"/>
  <c r="R19"/>
  <c r="O19"/>
  <c r="I19"/>
  <c r="AA18"/>
  <c r="Z18"/>
  <c r="X18"/>
  <c r="U18"/>
  <c r="R18"/>
  <c r="O18"/>
  <c r="L18"/>
  <c r="I18"/>
  <c r="Y16"/>
  <c r="X16"/>
  <c r="V16"/>
  <c r="U16"/>
  <c r="S16"/>
  <c r="R16"/>
  <c r="P16"/>
  <c r="O16"/>
  <c r="M16"/>
  <c r="L16"/>
  <c r="J16"/>
  <c r="I16"/>
  <c r="G16"/>
  <c r="F16"/>
  <c r="Y15"/>
  <c r="X15"/>
  <c r="V15"/>
  <c r="U15"/>
  <c r="S15"/>
  <c r="R15"/>
  <c r="P15"/>
  <c r="O15"/>
  <c r="M15"/>
  <c r="L15"/>
  <c r="J15"/>
  <c r="I15"/>
  <c r="G15"/>
  <c r="F15"/>
  <c r="Y14"/>
  <c r="X14"/>
  <c r="V14"/>
  <c r="U14"/>
  <c r="S14"/>
  <c r="R14"/>
  <c r="P14"/>
  <c r="O14"/>
  <c r="M14"/>
  <c r="L14"/>
  <c r="J14"/>
  <c r="I14"/>
  <c r="G14"/>
  <c r="F14"/>
  <c r="Y13"/>
  <c r="X13"/>
  <c r="V13"/>
  <c r="U13"/>
  <c r="S13"/>
  <c r="R13"/>
  <c r="P13"/>
  <c r="O13"/>
  <c r="M13"/>
  <c r="L13"/>
  <c r="J13"/>
  <c r="I13"/>
  <c r="G13"/>
  <c r="F13"/>
  <c r="Y12"/>
  <c r="X12"/>
  <c r="V12"/>
  <c r="U12"/>
  <c r="S12"/>
  <c r="R12"/>
  <c r="P12"/>
  <c r="O12"/>
  <c r="M12"/>
  <c r="L12"/>
  <c r="J12"/>
  <c r="I12"/>
  <c r="G12"/>
  <c r="F12"/>
  <c r="Y11"/>
  <c r="X11"/>
  <c r="V11"/>
  <c r="U11"/>
  <c r="S11"/>
  <c r="R11"/>
  <c r="P11"/>
  <c r="O11"/>
  <c r="M11"/>
  <c r="L11"/>
  <c r="J11"/>
  <c r="I11"/>
  <c r="G11"/>
  <c r="F11"/>
  <c r="Y10"/>
  <c r="X10"/>
  <c r="V10"/>
  <c r="U10"/>
  <c r="S10"/>
  <c r="R10"/>
  <c r="P10"/>
  <c r="O10"/>
  <c r="M10"/>
  <c r="L10"/>
  <c r="J10"/>
  <c r="I10"/>
  <c r="G10"/>
  <c r="F10"/>
  <c r="Y24"/>
  <c r="X24"/>
  <c r="V24"/>
  <c r="U24"/>
  <c r="S24"/>
  <c r="R24"/>
  <c r="P24"/>
  <c r="O24"/>
  <c r="M24"/>
  <c r="L24"/>
  <c r="J24"/>
  <c r="I24"/>
  <c r="G24"/>
  <c r="F24"/>
  <c r="Y23"/>
  <c r="X23"/>
  <c r="V23"/>
  <c r="U23"/>
  <c r="S23"/>
  <c r="R23"/>
  <c r="P23"/>
  <c r="O23"/>
  <c r="M23"/>
  <c r="L23"/>
  <c r="J23"/>
  <c r="I23"/>
  <c r="G23"/>
  <c r="F23"/>
  <c r="Y22"/>
  <c r="X22"/>
  <c r="V22"/>
  <c r="U22"/>
  <c r="S22"/>
  <c r="R22"/>
  <c r="P22"/>
  <c r="O22"/>
  <c r="M22"/>
  <c r="L22"/>
  <c r="J22"/>
  <c r="I22"/>
  <c r="G22"/>
  <c r="F22"/>
  <c r="Y21"/>
  <c r="X21"/>
  <c r="V21"/>
  <c r="U21"/>
  <c r="S21"/>
  <c r="R21"/>
  <c r="P21"/>
  <c r="O21"/>
  <c r="M21"/>
  <c r="L21"/>
  <c r="J21"/>
  <c r="I21"/>
  <c r="G21"/>
  <c r="F21"/>
  <c r="Y20"/>
  <c r="X20"/>
  <c r="V20"/>
  <c r="U20"/>
  <c r="S20"/>
  <c r="R20"/>
  <c r="P20"/>
  <c r="O20"/>
  <c r="M20"/>
  <c r="L20"/>
  <c r="J20"/>
  <c r="I20"/>
  <c r="G20"/>
  <c r="F20"/>
  <c r="F19"/>
  <c r="F18"/>
  <c r="Y8"/>
  <c r="X8"/>
  <c r="W8" s="1"/>
  <c r="V8"/>
  <c r="U8"/>
  <c r="S8"/>
  <c r="R8"/>
  <c r="P8"/>
  <c r="O8"/>
  <c r="M8"/>
  <c r="L8"/>
  <c r="K8" s="1"/>
  <c r="J8"/>
  <c r="I8"/>
  <c r="G8"/>
  <c r="F8"/>
  <c r="Y7"/>
  <c r="X7"/>
  <c r="V7"/>
  <c r="U7"/>
  <c r="T7" s="1"/>
  <c r="S7"/>
  <c r="R7"/>
  <c r="Q7" s="1"/>
  <c r="P7"/>
  <c r="O7"/>
  <c r="M7"/>
  <c r="L7"/>
  <c r="J7"/>
  <c r="I7"/>
  <c r="G7"/>
  <c r="F7"/>
  <c r="Y40"/>
  <c r="X40"/>
  <c r="G43" i="38"/>
  <c r="F43"/>
  <c r="Y41"/>
  <c r="X41"/>
  <c r="V41"/>
  <c r="U41"/>
  <c r="S41"/>
  <c r="R41"/>
  <c r="P41"/>
  <c r="O41"/>
  <c r="M41"/>
  <c r="L41"/>
  <c r="J41"/>
  <c r="I41"/>
  <c r="G41"/>
  <c r="F41"/>
  <c r="Y41" i="3"/>
  <c r="X41"/>
  <c r="V41"/>
  <c r="U41"/>
  <c r="S41"/>
  <c r="R41"/>
  <c r="P41"/>
  <c r="O41"/>
  <c r="M41"/>
  <c r="L41"/>
  <c r="J41"/>
  <c r="I41"/>
  <c r="G41"/>
  <c r="F41"/>
  <c r="Y41" i="37"/>
  <c r="X41"/>
  <c r="V41"/>
  <c r="U41"/>
  <c r="S41"/>
  <c r="R41"/>
  <c r="P41"/>
  <c r="O41"/>
  <c r="M41"/>
  <c r="L41"/>
  <c r="J41"/>
  <c r="I41"/>
  <c r="G41"/>
  <c r="F41"/>
  <c r="AB41"/>
  <c r="AB44" s="1"/>
  <c r="Y41" i="21"/>
  <c r="X41"/>
  <c r="V41"/>
  <c r="U41"/>
  <c r="P41"/>
  <c r="O41"/>
  <c r="M41"/>
  <c r="L41"/>
  <c r="J41"/>
  <c r="I41"/>
  <c r="G41"/>
  <c r="F41"/>
  <c r="Y41" i="19"/>
  <c r="X41"/>
  <c r="V41"/>
  <c r="U41"/>
  <c r="S41"/>
  <c r="R41"/>
  <c r="P41"/>
  <c r="O41"/>
  <c r="M41"/>
  <c r="L41"/>
  <c r="J41"/>
  <c r="I41"/>
  <c r="G41"/>
  <c r="F41"/>
  <c r="Y41" i="18"/>
  <c r="X41"/>
  <c r="V41"/>
  <c r="U41"/>
  <c r="S41"/>
  <c r="R41"/>
  <c r="P41"/>
  <c r="O41"/>
  <c r="M41"/>
  <c r="L41"/>
  <c r="J41"/>
  <c r="I41"/>
  <c r="G41"/>
  <c r="F41"/>
  <c r="Y41" i="17"/>
  <c r="X41"/>
  <c r="V41"/>
  <c r="U41"/>
  <c r="S41"/>
  <c r="R41"/>
  <c r="P41"/>
  <c r="O41"/>
  <c r="M41"/>
  <c r="L41"/>
  <c r="J41"/>
  <c r="I41"/>
  <c r="G41"/>
  <c r="F41"/>
  <c r="Y41" i="16"/>
  <c r="X41"/>
  <c r="V41"/>
  <c r="U41"/>
  <c r="S41"/>
  <c r="R41"/>
  <c r="P41"/>
  <c r="O41"/>
  <c r="M41"/>
  <c r="L41"/>
  <c r="J41"/>
  <c r="I41"/>
  <c r="G41"/>
  <c r="F41"/>
  <c r="Y41" i="34"/>
  <c r="X41"/>
  <c r="V41"/>
  <c r="U41"/>
  <c r="S41"/>
  <c r="R41"/>
  <c r="P41"/>
  <c r="O41"/>
  <c r="M41"/>
  <c r="L41"/>
  <c r="J41"/>
  <c r="I41"/>
  <c r="G41"/>
  <c r="F41"/>
  <c r="Y41" i="15"/>
  <c r="X41"/>
  <c r="V41"/>
  <c r="U41"/>
  <c r="S41"/>
  <c r="R41"/>
  <c r="P41"/>
  <c r="O41"/>
  <c r="M41"/>
  <c r="L41"/>
  <c r="J41"/>
  <c r="I41"/>
  <c r="G41"/>
  <c r="F41"/>
  <c r="Y41" i="14"/>
  <c r="X41"/>
  <c r="V41"/>
  <c r="U41"/>
  <c r="S41"/>
  <c r="R41"/>
  <c r="P41"/>
  <c r="O41"/>
  <c r="M41"/>
  <c r="L41"/>
  <c r="J41"/>
  <c r="I41"/>
  <c r="G41"/>
  <c r="F41"/>
  <c r="AA43" i="39"/>
  <c r="Z43"/>
  <c r="Y43"/>
  <c r="X43"/>
  <c r="V43"/>
  <c r="U43"/>
  <c r="S43"/>
  <c r="R43"/>
  <c r="P43"/>
  <c r="O43"/>
  <c r="M43"/>
  <c r="L43"/>
  <c r="J43"/>
  <c r="I43"/>
  <c r="G43"/>
  <c r="F43"/>
  <c r="AA43" i="38"/>
  <c r="Z43"/>
  <c r="Y43"/>
  <c r="X43"/>
  <c r="V43"/>
  <c r="U43"/>
  <c r="S43"/>
  <c r="R43"/>
  <c r="P43"/>
  <c r="O43"/>
  <c r="M43"/>
  <c r="L43"/>
  <c r="J43"/>
  <c r="I43"/>
  <c r="AA43" i="3"/>
  <c r="Z43"/>
  <c r="Y43"/>
  <c r="X43"/>
  <c r="V43"/>
  <c r="U43"/>
  <c r="S43"/>
  <c r="R43"/>
  <c r="P43"/>
  <c r="O43"/>
  <c r="M43"/>
  <c r="L43"/>
  <c r="J43"/>
  <c r="I43"/>
  <c r="G43"/>
  <c r="F43"/>
  <c r="AA43" i="21"/>
  <c r="Z43"/>
  <c r="Y43"/>
  <c r="X43"/>
  <c r="V43"/>
  <c r="U43"/>
  <c r="S43"/>
  <c r="R43"/>
  <c r="P43"/>
  <c r="O43"/>
  <c r="M43"/>
  <c r="L43"/>
  <c r="J43"/>
  <c r="I43"/>
  <c r="G43"/>
  <c r="F43"/>
  <c r="AA43" i="37"/>
  <c r="Z43"/>
  <c r="Y43"/>
  <c r="X43"/>
  <c r="V43"/>
  <c r="U43"/>
  <c r="S43"/>
  <c r="R43"/>
  <c r="P43"/>
  <c r="O43"/>
  <c r="M43"/>
  <c r="L43"/>
  <c r="J43"/>
  <c r="I43"/>
  <c r="G43"/>
  <c r="F43"/>
  <c r="AA43" i="20"/>
  <c r="Z43"/>
  <c r="Y43"/>
  <c r="X43"/>
  <c r="V43"/>
  <c r="U43"/>
  <c r="S43"/>
  <c r="R43"/>
  <c r="P43"/>
  <c r="O43"/>
  <c r="M43"/>
  <c r="L43"/>
  <c r="J43"/>
  <c r="I43"/>
  <c r="G43"/>
  <c r="F43"/>
  <c r="AA43" i="19"/>
  <c r="Z43"/>
  <c r="Y43"/>
  <c r="X43"/>
  <c r="V43"/>
  <c r="U43"/>
  <c r="S43"/>
  <c r="R43"/>
  <c r="P43"/>
  <c r="O43"/>
  <c r="M43"/>
  <c r="L43"/>
  <c r="J43"/>
  <c r="I43"/>
  <c r="G43"/>
  <c r="F43"/>
  <c r="AA43" i="18"/>
  <c r="Z43"/>
  <c r="Y43"/>
  <c r="X43"/>
  <c r="V43"/>
  <c r="U43"/>
  <c r="S43"/>
  <c r="R43"/>
  <c r="P43"/>
  <c r="O43"/>
  <c r="M43"/>
  <c r="L43"/>
  <c r="J43"/>
  <c r="I43"/>
  <c r="G43"/>
  <c r="F43"/>
  <c r="AA43" i="17"/>
  <c r="Z43"/>
  <c r="Y43"/>
  <c r="X43"/>
  <c r="V43"/>
  <c r="U43"/>
  <c r="S43"/>
  <c r="R43"/>
  <c r="P43"/>
  <c r="O43"/>
  <c r="M43"/>
  <c r="L43"/>
  <c r="J43"/>
  <c r="I43"/>
  <c r="G43"/>
  <c r="F43"/>
  <c r="AA43" i="16"/>
  <c r="Z43"/>
  <c r="Y43"/>
  <c r="X43"/>
  <c r="W43"/>
  <c r="V43"/>
  <c r="U43"/>
  <c r="S43"/>
  <c r="R43"/>
  <c r="P43"/>
  <c r="O43"/>
  <c r="M43"/>
  <c r="L43"/>
  <c r="J43"/>
  <c r="I43"/>
  <c r="G43"/>
  <c r="F43"/>
  <c r="AA43" i="34"/>
  <c r="Z43"/>
  <c r="Y43"/>
  <c r="X43"/>
  <c r="V43"/>
  <c r="U43"/>
  <c r="S43"/>
  <c r="R43"/>
  <c r="Q43"/>
  <c r="P43"/>
  <c r="O43"/>
  <c r="M43"/>
  <c r="L43"/>
  <c r="J43"/>
  <c r="I43"/>
  <c r="G43"/>
  <c r="F43"/>
  <c r="AA43" i="15"/>
  <c r="Z43"/>
  <c r="Y43"/>
  <c r="X43"/>
  <c r="V43"/>
  <c r="U43"/>
  <c r="S43"/>
  <c r="R43"/>
  <c r="P43"/>
  <c r="O43"/>
  <c r="M43"/>
  <c r="L43"/>
  <c r="J43"/>
  <c r="I43"/>
  <c r="G43"/>
  <c r="F43"/>
  <c r="AA43" i="14"/>
  <c r="Z43"/>
  <c r="Y43"/>
  <c r="X43"/>
  <c r="V43"/>
  <c r="U43"/>
  <c r="S43"/>
  <c r="R43"/>
  <c r="P43"/>
  <c r="O43"/>
  <c r="M43"/>
  <c r="L43"/>
  <c r="J43"/>
  <c r="I43"/>
  <c r="G43"/>
  <c r="F43"/>
  <c r="Y43" i="13"/>
  <c r="X43"/>
  <c r="V43"/>
  <c r="U43"/>
  <c r="S43"/>
  <c r="R43"/>
  <c r="P43"/>
  <c r="O43"/>
  <c r="M43"/>
  <c r="L43"/>
  <c r="J43"/>
  <c r="I43"/>
  <c r="G43"/>
  <c r="F43"/>
  <c r="Y43" i="25"/>
  <c r="X43"/>
  <c r="V43"/>
  <c r="U43"/>
  <c r="S43"/>
  <c r="R43"/>
  <c r="P43"/>
  <c r="O43"/>
  <c r="N43"/>
  <c r="M43"/>
  <c r="L43"/>
  <c r="J43"/>
  <c r="I43"/>
  <c r="G43"/>
  <c r="F43"/>
  <c r="Y41"/>
  <c r="X41"/>
  <c r="V41"/>
  <c r="U41"/>
  <c r="S41"/>
  <c r="R41"/>
  <c r="P41"/>
  <c r="O41"/>
  <c r="M41"/>
  <c r="L41"/>
  <c r="J41"/>
  <c r="I41"/>
  <c r="G41"/>
  <c r="F41"/>
  <c r="Y43" i="24"/>
  <c r="X43"/>
  <c r="W43"/>
  <c r="V43"/>
  <c r="U43"/>
  <c r="S43"/>
  <c r="R43"/>
  <c r="P43"/>
  <c r="O43"/>
  <c r="M43"/>
  <c r="L43"/>
  <c r="J43"/>
  <c r="I43"/>
  <c r="G43"/>
  <c r="F43"/>
  <c r="Y41"/>
  <c r="X41"/>
  <c r="W41"/>
  <c r="V41"/>
  <c r="U41"/>
  <c r="S41"/>
  <c r="R41"/>
  <c r="P41"/>
  <c r="O41"/>
  <c r="M41"/>
  <c r="L41"/>
  <c r="J41"/>
  <c r="I41"/>
  <c r="G41"/>
  <c r="F41"/>
  <c r="AA43" i="12"/>
  <c r="Z43"/>
  <c r="Y43"/>
  <c r="X43"/>
  <c r="V43"/>
  <c r="U43"/>
  <c r="S43"/>
  <c r="R43"/>
  <c r="P43"/>
  <c r="O43"/>
  <c r="M43"/>
  <c r="L43"/>
  <c r="J43"/>
  <c r="I43"/>
  <c r="G43"/>
  <c r="F43"/>
  <c r="Y41"/>
  <c r="X41"/>
  <c r="V41"/>
  <c r="U41"/>
  <c r="S41"/>
  <c r="R41"/>
  <c r="P41"/>
  <c r="O41"/>
  <c r="M41"/>
  <c r="L41"/>
  <c r="J41"/>
  <c r="I41"/>
  <c r="G41"/>
  <c r="F41"/>
  <c r="Y43" i="11"/>
  <c r="X43"/>
  <c r="V43"/>
  <c r="U43"/>
  <c r="S43"/>
  <c r="R43"/>
  <c r="P43"/>
  <c r="O43"/>
  <c r="M43"/>
  <c r="L43"/>
  <c r="J43"/>
  <c r="I43"/>
  <c r="G43"/>
  <c r="F43"/>
  <c r="Y41"/>
  <c r="X41"/>
  <c r="V41"/>
  <c r="U41"/>
  <c r="S41"/>
  <c r="R41"/>
  <c r="P41"/>
  <c r="O41"/>
  <c r="M41"/>
  <c r="L41"/>
  <c r="J41"/>
  <c r="I41"/>
  <c r="G41"/>
  <c r="F41"/>
  <c r="Y41" i="10"/>
  <c r="X41"/>
  <c r="V41"/>
  <c r="U41"/>
  <c r="S41"/>
  <c r="R41"/>
  <c r="P41"/>
  <c r="O41"/>
  <c r="M41"/>
  <c r="L41"/>
  <c r="J41"/>
  <c r="I41"/>
  <c r="G41"/>
  <c r="F41"/>
  <c r="Y41" i="9"/>
  <c r="X41"/>
  <c r="V41"/>
  <c r="U41"/>
  <c r="S41"/>
  <c r="R41"/>
  <c r="P41"/>
  <c r="O41"/>
  <c r="M41"/>
  <c r="L41"/>
  <c r="J41"/>
  <c r="I41"/>
  <c r="G41"/>
  <c r="F41"/>
  <c r="Y43" i="7"/>
  <c r="X43"/>
  <c r="V43"/>
  <c r="U43"/>
  <c r="S43"/>
  <c r="R43"/>
  <c r="P43"/>
  <c r="O43"/>
  <c r="M43"/>
  <c r="L43"/>
  <c r="J43"/>
  <c r="I43"/>
  <c r="G43"/>
  <c r="F43"/>
  <c r="Y43" i="8"/>
  <c r="X43"/>
  <c r="V43"/>
  <c r="U43"/>
  <c r="S43"/>
  <c r="R43"/>
  <c r="P43"/>
  <c r="O43"/>
  <c r="M43"/>
  <c r="J43"/>
  <c r="G43"/>
  <c r="Y41"/>
  <c r="X41"/>
  <c r="V41"/>
  <c r="U41"/>
  <c r="S41"/>
  <c r="R41"/>
  <c r="P41"/>
  <c r="L41"/>
  <c r="I41"/>
  <c r="Y43" i="6"/>
  <c r="X43"/>
  <c r="W43"/>
  <c r="V43"/>
  <c r="U43"/>
  <c r="S43"/>
  <c r="R43"/>
  <c r="Q43"/>
  <c r="P43"/>
  <c r="O43"/>
  <c r="N43"/>
  <c r="M43"/>
  <c r="L43"/>
  <c r="J43"/>
  <c r="I43"/>
  <c r="G43"/>
  <c r="F43"/>
  <c r="Z43"/>
  <c r="AA43"/>
  <c r="Y41"/>
  <c r="X41"/>
  <c r="V41"/>
  <c r="U41"/>
  <c r="S41"/>
  <c r="R41"/>
  <c r="P41"/>
  <c r="O41"/>
  <c r="M41"/>
  <c r="L41"/>
  <c r="J41"/>
  <c r="I41"/>
  <c r="G41"/>
  <c r="F41"/>
  <c r="W42" i="21"/>
  <c r="W43" s="1"/>
  <c r="T42"/>
  <c r="T43" s="1"/>
  <c r="Q42"/>
  <c r="Q43" s="1"/>
  <c r="N42"/>
  <c r="N43" s="1"/>
  <c r="K42"/>
  <c r="K43" s="1"/>
  <c r="H42"/>
  <c r="H43" s="1"/>
  <c r="E42"/>
  <c r="E43" s="1"/>
  <c r="W40"/>
  <c r="T40"/>
  <c r="Q40"/>
  <c r="N40"/>
  <c r="K40"/>
  <c r="H40"/>
  <c r="E40"/>
  <c r="W39"/>
  <c r="T39"/>
  <c r="Q39"/>
  <c r="N39"/>
  <c r="K39"/>
  <c r="H39"/>
  <c r="E39"/>
  <c r="W40" i="37"/>
  <c r="T40"/>
  <c r="Q40"/>
  <c r="N40"/>
  <c r="K40"/>
  <c r="H40"/>
  <c r="E40"/>
  <c r="W39"/>
  <c r="T39"/>
  <c r="Q39"/>
  <c r="N39"/>
  <c r="K39"/>
  <c r="H39"/>
  <c r="E39"/>
  <c r="W42"/>
  <c r="W43" s="1"/>
  <c r="T42"/>
  <c r="T43" s="1"/>
  <c r="Q42"/>
  <c r="Q43" s="1"/>
  <c r="N42"/>
  <c r="N43" s="1"/>
  <c r="K42"/>
  <c r="K43" s="1"/>
  <c r="H42"/>
  <c r="H43" s="1"/>
  <c r="E42"/>
  <c r="E43" s="1"/>
  <c r="W42" i="20"/>
  <c r="W43" s="1"/>
  <c r="T42"/>
  <c r="T43" s="1"/>
  <c r="Q42"/>
  <c r="Q43" s="1"/>
  <c r="N42"/>
  <c r="N43" s="1"/>
  <c r="K42"/>
  <c r="K43" s="1"/>
  <c r="H42"/>
  <c r="H43" s="1"/>
  <c r="E42"/>
  <c r="E43" s="1"/>
  <c r="W40"/>
  <c r="T40"/>
  <c r="Q40"/>
  <c r="N40"/>
  <c r="K40"/>
  <c r="H40"/>
  <c r="E40"/>
  <c r="W39"/>
  <c r="T39"/>
  <c r="Q39"/>
  <c r="N39"/>
  <c r="K39"/>
  <c r="H39"/>
  <c r="E39"/>
  <c r="W42" i="19"/>
  <c r="W43" s="1"/>
  <c r="T42"/>
  <c r="T43" s="1"/>
  <c r="Q42"/>
  <c r="Q43" s="1"/>
  <c r="N42"/>
  <c r="N43" s="1"/>
  <c r="K42"/>
  <c r="K43" s="1"/>
  <c r="H42"/>
  <c r="H43" s="1"/>
  <c r="E42"/>
  <c r="E43" s="1"/>
  <c r="W40"/>
  <c r="T40"/>
  <c r="Q40"/>
  <c r="N40"/>
  <c r="K40"/>
  <c r="H40"/>
  <c r="E40"/>
  <c r="W39"/>
  <c r="T39"/>
  <c r="Q39"/>
  <c r="N39"/>
  <c r="K39"/>
  <c r="H39"/>
  <c r="E39"/>
  <c r="W42" i="17"/>
  <c r="W43" s="1"/>
  <c r="T42"/>
  <c r="T43" s="1"/>
  <c r="Q42"/>
  <c r="Q43" s="1"/>
  <c r="N42"/>
  <c r="N43" s="1"/>
  <c r="K42"/>
  <c r="K43" s="1"/>
  <c r="H42"/>
  <c r="H43" s="1"/>
  <c r="E42"/>
  <c r="E43" s="1"/>
  <c r="W40"/>
  <c r="T40"/>
  <c r="Q40"/>
  <c r="N40"/>
  <c r="K40"/>
  <c r="H40"/>
  <c r="E40"/>
  <c r="W39"/>
  <c r="T39"/>
  <c r="Q39"/>
  <c r="N39"/>
  <c r="K39"/>
  <c r="H39"/>
  <c r="E39"/>
  <c r="W42" i="34"/>
  <c r="W43" s="1"/>
  <c r="T42"/>
  <c r="T43" s="1"/>
  <c r="Q42"/>
  <c r="N42"/>
  <c r="N43" s="1"/>
  <c r="K42"/>
  <c r="K43" s="1"/>
  <c r="H42"/>
  <c r="H43" s="1"/>
  <c r="E42"/>
  <c r="E43" s="1"/>
  <c r="W42" i="38"/>
  <c r="W43" s="1"/>
  <c r="T42"/>
  <c r="T43" s="1"/>
  <c r="Q42"/>
  <c r="Q43" s="1"/>
  <c r="N42"/>
  <c r="N43" s="1"/>
  <c r="K42"/>
  <c r="K43" s="1"/>
  <c r="H42"/>
  <c r="H43" s="1"/>
  <c r="E42"/>
  <c r="E43" s="1"/>
  <c r="W40"/>
  <c r="T40"/>
  <c r="Q40"/>
  <c r="N40"/>
  <c r="K40"/>
  <c r="H40"/>
  <c r="E40"/>
  <c r="W39"/>
  <c r="T39"/>
  <c r="Q39"/>
  <c r="N39"/>
  <c r="K39"/>
  <c r="H39"/>
  <c r="E39"/>
  <c r="W42" i="39"/>
  <c r="W43" s="1"/>
  <c r="T42"/>
  <c r="T43" s="1"/>
  <c r="Q42"/>
  <c r="Q43" s="1"/>
  <c r="N42"/>
  <c r="N43" s="1"/>
  <c r="K42"/>
  <c r="K43" s="1"/>
  <c r="H42"/>
  <c r="H43" s="1"/>
  <c r="E42"/>
  <c r="E43" s="1"/>
  <c r="W40"/>
  <c r="T40"/>
  <c r="Q40"/>
  <c r="N40"/>
  <c r="K40"/>
  <c r="H40"/>
  <c r="E40"/>
  <c r="W39"/>
  <c r="T39"/>
  <c r="Q39"/>
  <c r="N39"/>
  <c r="K39"/>
  <c r="H39"/>
  <c r="E39"/>
  <c r="A44" i="18"/>
  <c r="W42" i="15"/>
  <c r="W43" s="1"/>
  <c r="T42"/>
  <c r="T43" s="1"/>
  <c r="Q42"/>
  <c r="Q43" s="1"/>
  <c r="N42"/>
  <c r="N43" s="1"/>
  <c r="K42"/>
  <c r="K43" s="1"/>
  <c r="H42"/>
  <c r="H43" s="1"/>
  <c r="E42"/>
  <c r="E43" s="1"/>
  <c r="W40"/>
  <c r="T40"/>
  <c r="Q40"/>
  <c r="N40"/>
  <c r="K40"/>
  <c r="H40"/>
  <c r="E40"/>
  <c r="W39"/>
  <c r="T39"/>
  <c r="Q39"/>
  <c r="N39"/>
  <c r="K39"/>
  <c r="H39"/>
  <c r="E39"/>
  <c r="W40" i="34"/>
  <c r="T40"/>
  <c r="Q40"/>
  <c r="N40"/>
  <c r="K40"/>
  <c r="H40"/>
  <c r="E40"/>
  <c r="W39"/>
  <c r="T39"/>
  <c r="Q39"/>
  <c r="N39"/>
  <c r="K39"/>
  <c r="H39"/>
  <c r="E39"/>
  <c r="W42" i="18"/>
  <c r="W43" s="1"/>
  <c r="T42"/>
  <c r="T43" s="1"/>
  <c r="Q42"/>
  <c r="Q43" s="1"/>
  <c r="N42"/>
  <c r="N43" s="1"/>
  <c r="K42"/>
  <c r="K43" s="1"/>
  <c r="H42"/>
  <c r="H43" s="1"/>
  <c r="E42"/>
  <c r="E43" s="1"/>
  <c r="W40"/>
  <c r="T40"/>
  <c r="Q40"/>
  <c r="N40"/>
  <c r="K40"/>
  <c r="H40"/>
  <c r="E40"/>
  <c r="W39"/>
  <c r="T39"/>
  <c r="Q39"/>
  <c r="N39"/>
  <c r="K39"/>
  <c r="H39"/>
  <c r="E39"/>
  <c r="Y41" i="13"/>
  <c r="X41"/>
  <c r="V41"/>
  <c r="U41"/>
  <c r="S41"/>
  <c r="R41"/>
  <c r="P41"/>
  <c r="O41"/>
  <c r="M41"/>
  <c r="L41"/>
  <c r="J41"/>
  <c r="I41"/>
  <c r="G41"/>
  <c r="F41"/>
  <c r="AA43"/>
  <c r="Z43"/>
  <c r="W42"/>
  <c r="W43" s="1"/>
  <c r="T42"/>
  <c r="T43" s="1"/>
  <c r="Q42"/>
  <c r="Q43" s="1"/>
  <c r="N42"/>
  <c r="N43" s="1"/>
  <c r="K42"/>
  <c r="K43" s="1"/>
  <c r="H42"/>
  <c r="H43" s="1"/>
  <c r="E42"/>
  <c r="E43" s="1"/>
  <c r="W40"/>
  <c r="T40"/>
  <c r="Q40"/>
  <c r="N40"/>
  <c r="K40"/>
  <c r="H40"/>
  <c r="E40"/>
  <c r="W39"/>
  <c r="T39"/>
  <c r="Q39"/>
  <c r="N39"/>
  <c r="K39"/>
  <c r="H39"/>
  <c r="E39"/>
  <c r="W42" i="14"/>
  <c r="W43" s="1"/>
  <c r="T42"/>
  <c r="T43" s="1"/>
  <c r="Q42"/>
  <c r="Q43" s="1"/>
  <c r="N42"/>
  <c r="N43" s="1"/>
  <c r="K42"/>
  <c r="K43" s="1"/>
  <c r="H42"/>
  <c r="H43" s="1"/>
  <c r="E42"/>
  <c r="E43" s="1"/>
  <c r="W40"/>
  <c r="T40"/>
  <c r="Q40"/>
  <c r="N40"/>
  <c r="K40"/>
  <c r="H40"/>
  <c r="E40"/>
  <c r="W39"/>
  <c r="T39"/>
  <c r="Q39"/>
  <c r="N39"/>
  <c r="K39"/>
  <c r="H39"/>
  <c r="E39"/>
  <c r="W40" i="16"/>
  <c r="T40"/>
  <c r="Q40"/>
  <c r="N40"/>
  <c r="K40"/>
  <c r="H40"/>
  <c r="E40"/>
  <c r="W39"/>
  <c r="T39"/>
  <c r="Q39"/>
  <c r="N39"/>
  <c r="K39"/>
  <c r="H39"/>
  <c r="E39"/>
  <c r="W42"/>
  <c r="T42"/>
  <c r="T43" s="1"/>
  <c r="Q42"/>
  <c r="Q43" s="1"/>
  <c r="N42"/>
  <c r="N43" s="1"/>
  <c r="K42"/>
  <c r="K43" s="1"/>
  <c r="H42"/>
  <c r="H43" s="1"/>
  <c r="E42"/>
  <c r="E43" s="1"/>
  <c r="W42" i="3"/>
  <c r="W43" s="1"/>
  <c r="T42"/>
  <c r="T43" s="1"/>
  <c r="Q42"/>
  <c r="Q43" s="1"/>
  <c r="N42"/>
  <c r="N43" s="1"/>
  <c r="K42"/>
  <c r="K43" s="1"/>
  <c r="H42"/>
  <c r="H43" s="1"/>
  <c r="E42"/>
  <c r="E43" s="1"/>
  <c r="W40"/>
  <c r="T40"/>
  <c r="Q40"/>
  <c r="N40"/>
  <c r="E40"/>
  <c r="W39"/>
  <c r="T39"/>
  <c r="Q39"/>
  <c r="N39"/>
  <c r="K39"/>
  <c r="H39"/>
  <c r="E39"/>
  <c r="W42" i="25"/>
  <c r="W43" s="1"/>
  <c r="T42"/>
  <c r="T43" s="1"/>
  <c r="Q42"/>
  <c r="Q43" s="1"/>
  <c r="N42"/>
  <c r="K42"/>
  <c r="K43" s="1"/>
  <c r="H42"/>
  <c r="H43" s="1"/>
  <c r="E42"/>
  <c r="E43" s="1"/>
  <c r="AA43"/>
  <c r="Z43"/>
  <c r="W40"/>
  <c r="T40"/>
  <c r="Q40"/>
  <c r="N40"/>
  <c r="K40"/>
  <c r="H40"/>
  <c r="E40"/>
  <c r="W39"/>
  <c r="T39"/>
  <c r="Q39"/>
  <c r="N39"/>
  <c r="K39"/>
  <c r="H39"/>
  <c r="E39"/>
  <c r="T42" i="24"/>
  <c r="T43" s="1"/>
  <c r="Q42"/>
  <c r="Q43" s="1"/>
  <c r="N42"/>
  <c r="N43" s="1"/>
  <c r="K42"/>
  <c r="K43" s="1"/>
  <c r="H42"/>
  <c r="H43" s="1"/>
  <c r="E42"/>
  <c r="E43" s="1"/>
  <c r="T40"/>
  <c r="Q40"/>
  <c r="T39"/>
  <c r="Q39"/>
  <c r="N39"/>
  <c r="K39"/>
  <c r="H39"/>
  <c r="E39"/>
  <c r="AA43"/>
  <c r="Z43"/>
  <c r="W42" i="12"/>
  <c r="W43" s="1"/>
  <c r="T42"/>
  <c r="T43" s="1"/>
  <c r="Q42"/>
  <c r="Q43" s="1"/>
  <c r="N42"/>
  <c r="N43" s="1"/>
  <c r="K42"/>
  <c r="K43" s="1"/>
  <c r="H42"/>
  <c r="H43" s="1"/>
  <c r="E42"/>
  <c r="E43" s="1"/>
  <c r="W40"/>
  <c r="T40"/>
  <c r="Q40"/>
  <c r="N40"/>
  <c r="K40"/>
  <c r="H40"/>
  <c r="E40"/>
  <c r="W39"/>
  <c r="T39"/>
  <c r="Q39"/>
  <c r="N39"/>
  <c r="K39"/>
  <c r="H39"/>
  <c r="E39"/>
  <c r="W42" i="11"/>
  <c r="W43" s="1"/>
  <c r="T42"/>
  <c r="T43" s="1"/>
  <c r="Q42"/>
  <c r="Q43" s="1"/>
  <c r="N42"/>
  <c r="N43" s="1"/>
  <c r="K42"/>
  <c r="K43" s="1"/>
  <c r="H42"/>
  <c r="H43" s="1"/>
  <c r="E42"/>
  <c r="E43" s="1"/>
  <c r="W40"/>
  <c r="T40"/>
  <c r="Q40"/>
  <c r="N40"/>
  <c r="K40"/>
  <c r="H40"/>
  <c r="E40"/>
  <c r="W39"/>
  <c r="T39"/>
  <c r="Q39"/>
  <c r="N39"/>
  <c r="K39"/>
  <c r="H39"/>
  <c r="E39"/>
  <c r="AA43"/>
  <c r="Z43"/>
  <c r="W42" i="10"/>
  <c r="W43" s="1"/>
  <c r="T42"/>
  <c r="T43" s="1"/>
  <c r="Q42"/>
  <c r="Q43" s="1"/>
  <c r="N42"/>
  <c r="N43" s="1"/>
  <c r="H42"/>
  <c r="H43" s="1"/>
  <c r="E42"/>
  <c r="E43" s="1"/>
  <c r="W40"/>
  <c r="T40"/>
  <c r="Q40"/>
  <c r="N40"/>
  <c r="H40"/>
  <c r="E40"/>
  <c r="W39"/>
  <c r="T39"/>
  <c r="Q39"/>
  <c r="N39"/>
  <c r="H39"/>
  <c r="E39"/>
  <c r="W40" i="9"/>
  <c r="T40"/>
  <c r="Q40"/>
  <c r="K40"/>
  <c r="H40"/>
  <c r="E40"/>
  <c r="W39"/>
  <c r="T39"/>
  <c r="Q39"/>
  <c r="K39"/>
  <c r="H39"/>
  <c r="E39"/>
  <c r="Y41" i="7"/>
  <c r="X41"/>
  <c r="V41"/>
  <c r="U41"/>
  <c r="S41"/>
  <c r="R41"/>
  <c r="P41"/>
  <c r="O41"/>
  <c r="M41"/>
  <c r="L41"/>
  <c r="J41"/>
  <c r="I41"/>
  <c r="G41"/>
  <c r="F41"/>
  <c r="W42"/>
  <c r="W43" s="1"/>
  <c r="T42"/>
  <c r="T43" s="1"/>
  <c r="Q42"/>
  <c r="Q43" s="1"/>
  <c r="N42"/>
  <c r="N43" s="1"/>
  <c r="K42"/>
  <c r="K43" s="1"/>
  <c r="H42"/>
  <c r="H43" s="1"/>
  <c r="E42"/>
  <c r="E43" s="1"/>
  <c r="W40"/>
  <c r="T40"/>
  <c r="Q40"/>
  <c r="N40"/>
  <c r="K40"/>
  <c r="H40"/>
  <c r="E40"/>
  <c r="W39"/>
  <c r="T39"/>
  <c r="Q39"/>
  <c r="N39"/>
  <c r="K39"/>
  <c r="H39"/>
  <c r="E39"/>
  <c r="C7"/>
  <c r="C8" s="1"/>
  <c r="C10" s="1"/>
  <c r="D7"/>
  <c r="E7"/>
  <c r="H7"/>
  <c r="K7"/>
  <c r="N7"/>
  <c r="Q7"/>
  <c r="T7"/>
  <c r="W7"/>
  <c r="E8"/>
  <c r="H8"/>
  <c r="K8"/>
  <c r="N8"/>
  <c r="Q8"/>
  <c r="T8"/>
  <c r="F9"/>
  <c r="G9"/>
  <c r="I9"/>
  <c r="J9"/>
  <c r="L9"/>
  <c r="M9"/>
  <c r="O9"/>
  <c r="P9"/>
  <c r="R9"/>
  <c r="S9"/>
  <c r="U9"/>
  <c r="V9"/>
  <c r="X9"/>
  <c r="Y9"/>
  <c r="E10"/>
  <c r="H10"/>
  <c r="K10"/>
  <c r="N10"/>
  <c r="Q10"/>
  <c r="T10"/>
  <c r="W10"/>
  <c r="E11"/>
  <c r="H11"/>
  <c r="K11"/>
  <c r="N11"/>
  <c r="Q11"/>
  <c r="T11"/>
  <c r="W11"/>
  <c r="E12"/>
  <c r="H12"/>
  <c r="K12"/>
  <c r="N12"/>
  <c r="Q12"/>
  <c r="T12"/>
  <c r="W12"/>
  <c r="E13"/>
  <c r="H13"/>
  <c r="K13"/>
  <c r="N13"/>
  <c r="Q13"/>
  <c r="T13"/>
  <c r="W13"/>
  <c r="E14"/>
  <c r="H14"/>
  <c r="K14"/>
  <c r="N14"/>
  <c r="Q14"/>
  <c r="T14"/>
  <c r="W14"/>
  <c r="E15"/>
  <c r="H15"/>
  <c r="K15"/>
  <c r="N15"/>
  <c r="Q15"/>
  <c r="T15"/>
  <c r="W15"/>
  <c r="E16"/>
  <c r="H16"/>
  <c r="K16"/>
  <c r="N16"/>
  <c r="Q16"/>
  <c r="T16"/>
  <c r="W16"/>
  <c r="F17"/>
  <c r="G17"/>
  <c r="I17"/>
  <c r="J17"/>
  <c r="L17"/>
  <c r="M17"/>
  <c r="O17"/>
  <c r="P17"/>
  <c r="R17"/>
  <c r="S17"/>
  <c r="U17"/>
  <c r="V17"/>
  <c r="X17"/>
  <c r="Y17"/>
  <c r="E18"/>
  <c r="H18"/>
  <c r="K18"/>
  <c r="N18"/>
  <c r="Q18"/>
  <c r="T18"/>
  <c r="W18"/>
  <c r="E19"/>
  <c r="H19"/>
  <c r="K19"/>
  <c r="N19"/>
  <c r="Q19"/>
  <c r="T19"/>
  <c r="W19"/>
  <c r="E20"/>
  <c r="H20"/>
  <c r="K20"/>
  <c r="N20"/>
  <c r="Q20"/>
  <c r="T20"/>
  <c r="W20"/>
  <c r="E21"/>
  <c r="H21"/>
  <c r="K21"/>
  <c r="N21"/>
  <c r="Q21"/>
  <c r="T21"/>
  <c r="W21"/>
  <c r="E22"/>
  <c r="H22"/>
  <c r="K22"/>
  <c r="N22"/>
  <c r="Q22"/>
  <c r="T22"/>
  <c r="W22"/>
  <c r="E23"/>
  <c r="H23"/>
  <c r="K23"/>
  <c r="N23"/>
  <c r="Q23"/>
  <c r="T23"/>
  <c r="W23"/>
  <c r="E24"/>
  <c r="H24"/>
  <c r="K24"/>
  <c r="N24"/>
  <c r="Q24"/>
  <c r="T24"/>
  <c r="W24"/>
  <c r="F25"/>
  <c r="G25"/>
  <c r="I25"/>
  <c r="J25"/>
  <c r="L25"/>
  <c r="M25"/>
  <c r="O25"/>
  <c r="P25"/>
  <c r="R25"/>
  <c r="S25"/>
  <c r="U25"/>
  <c r="V25"/>
  <c r="X25"/>
  <c r="Y25"/>
  <c r="E26"/>
  <c r="H26"/>
  <c r="K26"/>
  <c r="N26"/>
  <c r="Q26"/>
  <c r="T26"/>
  <c r="W26"/>
  <c r="E27"/>
  <c r="H27"/>
  <c r="K27"/>
  <c r="N27"/>
  <c r="Q27"/>
  <c r="T27"/>
  <c r="W27"/>
  <c r="E28"/>
  <c r="H28"/>
  <c r="K28"/>
  <c r="N28"/>
  <c r="T28"/>
  <c r="W28"/>
  <c r="E29"/>
  <c r="H29"/>
  <c r="K29"/>
  <c r="N29"/>
  <c r="Q29"/>
  <c r="T29"/>
  <c r="W29"/>
  <c r="E30"/>
  <c r="H30"/>
  <c r="K30"/>
  <c r="N30"/>
  <c r="Q30"/>
  <c r="T30"/>
  <c r="E31"/>
  <c r="H31"/>
  <c r="K31"/>
  <c r="N31"/>
  <c r="Q31"/>
  <c r="T31"/>
  <c r="W31"/>
  <c r="E32"/>
  <c r="H32"/>
  <c r="K32"/>
  <c r="N32"/>
  <c r="T32"/>
  <c r="W32"/>
  <c r="F33"/>
  <c r="G33"/>
  <c r="I33"/>
  <c r="J33"/>
  <c r="L33"/>
  <c r="M33"/>
  <c r="O33"/>
  <c r="P33"/>
  <c r="R33"/>
  <c r="S33"/>
  <c r="U33"/>
  <c r="V33"/>
  <c r="X33"/>
  <c r="Y33"/>
  <c r="E34"/>
  <c r="H34"/>
  <c r="K34"/>
  <c r="N34"/>
  <c r="Q34"/>
  <c r="T34"/>
  <c r="W34"/>
  <c r="E35"/>
  <c r="H35"/>
  <c r="K35"/>
  <c r="N35"/>
  <c r="Q35"/>
  <c r="T35"/>
  <c r="W35"/>
  <c r="E36"/>
  <c r="H36"/>
  <c r="K36"/>
  <c r="N36"/>
  <c r="Q36"/>
  <c r="T36"/>
  <c r="W36"/>
  <c r="E37"/>
  <c r="H37"/>
  <c r="K37"/>
  <c r="N37"/>
  <c r="Q37"/>
  <c r="T37"/>
  <c r="W37"/>
  <c r="E38"/>
  <c r="H38"/>
  <c r="K38"/>
  <c r="N38"/>
  <c r="Q38"/>
  <c r="T38"/>
  <c r="W38"/>
  <c r="AB44"/>
  <c r="Y31" i="30"/>
  <c r="X31"/>
  <c r="R31"/>
  <c r="P31"/>
  <c r="O31"/>
  <c r="J31"/>
  <c r="I31"/>
  <c r="G31"/>
  <c r="W42" i="8"/>
  <c r="W43" s="1"/>
  <c r="T42"/>
  <c r="T43" s="1"/>
  <c r="Q42"/>
  <c r="Q43" s="1"/>
  <c r="K42"/>
  <c r="K43" s="1"/>
  <c r="H42"/>
  <c r="H43" s="1"/>
  <c r="E42"/>
  <c r="E43" s="1"/>
  <c r="W40"/>
  <c r="T40"/>
  <c r="Q40"/>
  <c r="N40"/>
  <c r="K40"/>
  <c r="H40"/>
  <c r="E40"/>
  <c r="W39"/>
  <c r="T39"/>
  <c r="Q39"/>
  <c r="N39"/>
  <c r="K39"/>
  <c r="H39"/>
  <c r="E39"/>
  <c r="AA43"/>
  <c r="Z43"/>
  <c r="W42" i="6"/>
  <c r="T42"/>
  <c r="T43" s="1"/>
  <c r="N42"/>
  <c r="K42"/>
  <c r="K43" s="1"/>
  <c r="H42"/>
  <c r="H43" s="1"/>
  <c r="E42"/>
  <c r="E43" s="1"/>
  <c r="W40"/>
  <c r="T40"/>
  <c r="N40"/>
  <c r="K40"/>
  <c r="H40"/>
  <c r="E40"/>
  <c r="W39"/>
  <c r="T39"/>
  <c r="N39"/>
  <c r="K39"/>
  <c r="H39"/>
  <c r="E39"/>
  <c r="AB41"/>
  <c r="U34" i="30"/>
  <c r="U28"/>
  <c r="Z24" i="31"/>
  <c r="Z23"/>
  <c r="Z22"/>
  <c r="Z21"/>
  <c r="Z10"/>
  <c r="Y38" i="30"/>
  <c r="X38"/>
  <c r="Y37"/>
  <c r="X37"/>
  <c r="Y36"/>
  <c r="X36"/>
  <c r="Y35"/>
  <c r="X35"/>
  <c r="Y34"/>
  <c r="X34"/>
  <c r="Y32"/>
  <c r="X32"/>
  <c r="Y30"/>
  <c r="X30"/>
  <c r="Y29"/>
  <c r="X29"/>
  <c r="Y27"/>
  <c r="X27"/>
  <c r="Y26"/>
  <c r="X26"/>
  <c r="V38"/>
  <c r="U38"/>
  <c r="V37"/>
  <c r="U37"/>
  <c r="V36"/>
  <c r="U36"/>
  <c r="V35"/>
  <c r="U35"/>
  <c r="V34"/>
  <c r="V32"/>
  <c r="U32"/>
  <c r="V31"/>
  <c r="U31"/>
  <c r="V30"/>
  <c r="U30"/>
  <c r="V29"/>
  <c r="U29"/>
  <c r="V28"/>
  <c r="V27"/>
  <c r="U27"/>
  <c r="V26"/>
  <c r="U26"/>
  <c r="S38"/>
  <c r="R38"/>
  <c r="S37"/>
  <c r="R37"/>
  <c r="S36"/>
  <c r="R36"/>
  <c r="S35"/>
  <c r="R35"/>
  <c r="S34"/>
  <c r="R34"/>
  <c r="S32"/>
  <c r="R32"/>
  <c r="S31"/>
  <c r="S30"/>
  <c r="R30"/>
  <c r="S29"/>
  <c r="R29"/>
  <c r="S28"/>
  <c r="R28"/>
  <c r="S27"/>
  <c r="R27"/>
  <c r="S26"/>
  <c r="R26"/>
  <c r="P38"/>
  <c r="O38"/>
  <c r="P37"/>
  <c r="O37"/>
  <c r="P36"/>
  <c r="O36"/>
  <c r="P35"/>
  <c r="O35"/>
  <c r="P34"/>
  <c r="O34"/>
  <c r="P32"/>
  <c r="O32"/>
  <c r="P30"/>
  <c r="O30"/>
  <c r="P29"/>
  <c r="O29"/>
  <c r="P28"/>
  <c r="O28"/>
  <c r="P27"/>
  <c r="O27"/>
  <c r="P26"/>
  <c r="O26"/>
  <c r="M38"/>
  <c r="L38"/>
  <c r="M37"/>
  <c r="L37"/>
  <c r="M36"/>
  <c r="L36"/>
  <c r="M35"/>
  <c r="L35"/>
  <c r="M34"/>
  <c r="L34"/>
  <c r="M32"/>
  <c r="L32"/>
  <c r="M31"/>
  <c r="L31"/>
  <c r="M30"/>
  <c r="L30"/>
  <c r="M29"/>
  <c r="L29"/>
  <c r="M28"/>
  <c r="L28"/>
  <c r="M27"/>
  <c r="L27"/>
  <c r="M26"/>
  <c r="L26"/>
  <c r="J38"/>
  <c r="I38"/>
  <c r="J37"/>
  <c r="I37"/>
  <c r="J36"/>
  <c r="I36"/>
  <c r="J35"/>
  <c r="I35"/>
  <c r="J34"/>
  <c r="I34"/>
  <c r="J32"/>
  <c r="I32"/>
  <c r="J30"/>
  <c r="I30"/>
  <c r="J29"/>
  <c r="I29"/>
  <c r="I28"/>
  <c r="J27"/>
  <c r="I27"/>
  <c r="J26"/>
  <c r="I26"/>
  <c r="G38"/>
  <c r="F38"/>
  <c r="G37"/>
  <c r="F37"/>
  <c r="G36"/>
  <c r="F36"/>
  <c r="G35"/>
  <c r="F35"/>
  <c r="G34"/>
  <c r="F34"/>
  <c r="G32"/>
  <c r="F32"/>
  <c r="F31"/>
  <c r="G30"/>
  <c r="F30"/>
  <c r="G29"/>
  <c r="F29"/>
  <c r="G28"/>
  <c r="F28"/>
  <c r="G27"/>
  <c r="F27"/>
  <c r="G26"/>
  <c r="F26"/>
  <c r="N38" i="10"/>
  <c r="T34" i="20"/>
  <c r="Q34"/>
  <c r="N37" i="39"/>
  <c r="N36" i="8"/>
  <c r="K32" i="21"/>
  <c r="K31"/>
  <c r="K30"/>
  <c r="K29"/>
  <c r="K28"/>
  <c r="K27"/>
  <c r="K26"/>
  <c r="H27" i="16"/>
  <c r="AB44" i="39"/>
  <c r="AA41"/>
  <c r="Z41"/>
  <c r="W38"/>
  <c r="T38"/>
  <c r="Q38"/>
  <c r="N38"/>
  <c r="K38"/>
  <c r="H38"/>
  <c r="E38"/>
  <c r="W37"/>
  <c r="T37"/>
  <c r="Q37"/>
  <c r="K37"/>
  <c r="H37"/>
  <c r="E37"/>
  <c r="W36"/>
  <c r="T36"/>
  <c r="Q36"/>
  <c r="N36"/>
  <c r="K36"/>
  <c r="H36"/>
  <c r="E36"/>
  <c r="W35"/>
  <c r="T35"/>
  <c r="Q35"/>
  <c r="N35"/>
  <c r="K35"/>
  <c r="H35"/>
  <c r="E35"/>
  <c r="W34"/>
  <c r="T34"/>
  <c r="Q34"/>
  <c r="N34"/>
  <c r="K34"/>
  <c r="H34"/>
  <c r="E34"/>
  <c r="Y33"/>
  <c r="X33"/>
  <c r="V33"/>
  <c r="U33"/>
  <c r="S33"/>
  <c r="R33"/>
  <c r="P33"/>
  <c r="O33"/>
  <c r="M33"/>
  <c r="L33"/>
  <c r="J33"/>
  <c r="I33"/>
  <c r="G33"/>
  <c r="F33"/>
  <c r="W32"/>
  <c r="T32"/>
  <c r="Q32"/>
  <c r="N32"/>
  <c r="K32"/>
  <c r="H32"/>
  <c r="E32"/>
  <c r="W31"/>
  <c r="T31"/>
  <c r="Q31"/>
  <c r="N31"/>
  <c r="K31"/>
  <c r="H31"/>
  <c r="E31"/>
  <c r="W30"/>
  <c r="T30"/>
  <c r="Q30"/>
  <c r="N30"/>
  <c r="K30"/>
  <c r="H30"/>
  <c r="E30"/>
  <c r="W29"/>
  <c r="T29"/>
  <c r="Q29"/>
  <c r="N29"/>
  <c r="K29"/>
  <c r="H29"/>
  <c r="E29"/>
  <c r="W28"/>
  <c r="T28"/>
  <c r="N28"/>
  <c r="K28"/>
  <c r="H28"/>
  <c r="E28"/>
  <c r="W27"/>
  <c r="T27"/>
  <c r="Q27"/>
  <c r="N27"/>
  <c r="K27"/>
  <c r="H27"/>
  <c r="E27"/>
  <c r="W26"/>
  <c r="T26"/>
  <c r="Q26"/>
  <c r="N26"/>
  <c r="K26"/>
  <c r="H26"/>
  <c r="E26"/>
  <c r="Y25"/>
  <c r="X25"/>
  <c r="V25"/>
  <c r="U25"/>
  <c r="S25"/>
  <c r="R25"/>
  <c r="P25"/>
  <c r="O25"/>
  <c r="M25"/>
  <c r="L25"/>
  <c r="J25"/>
  <c r="I25"/>
  <c r="G25"/>
  <c r="F25"/>
  <c r="W24"/>
  <c r="T24"/>
  <c r="Q24"/>
  <c r="N24"/>
  <c r="K24"/>
  <c r="H24"/>
  <c r="E24"/>
  <c r="W23"/>
  <c r="T23"/>
  <c r="Q23"/>
  <c r="N23"/>
  <c r="K23"/>
  <c r="H23"/>
  <c r="E23"/>
  <c r="W22"/>
  <c r="T22"/>
  <c r="Q22"/>
  <c r="N22"/>
  <c r="K22"/>
  <c r="H22"/>
  <c r="E22"/>
  <c r="W21"/>
  <c r="T21"/>
  <c r="Q21"/>
  <c r="N21"/>
  <c r="K21"/>
  <c r="H21"/>
  <c r="E21"/>
  <c r="W20"/>
  <c r="T20"/>
  <c r="Q20"/>
  <c r="N20"/>
  <c r="K20"/>
  <c r="E20"/>
  <c r="W19"/>
  <c r="T19"/>
  <c r="Q19"/>
  <c r="N19"/>
  <c r="K19"/>
  <c r="H19"/>
  <c r="E19"/>
  <c r="W18"/>
  <c r="T18"/>
  <c r="Q18"/>
  <c r="N18"/>
  <c r="K18"/>
  <c r="H18"/>
  <c r="E18"/>
  <c r="Y17"/>
  <c r="X17"/>
  <c r="V17"/>
  <c r="U17"/>
  <c r="S17"/>
  <c r="R17"/>
  <c r="P17"/>
  <c r="O17"/>
  <c r="M17"/>
  <c r="L17"/>
  <c r="J17"/>
  <c r="I17"/>
  <c r="G17"/>
  <c r="F17"/>
  <c r="W16"/>
  <c r="T16"/>
  <c r="Q16"/>
  <c r="N16"/>
  <c r="K16"/>
  <c r="H16"/>
  <c r="E16"/>
  <c r="W15"/>
  <c r="Q15"/>
  <c r="N15"/>
  <c r="K15"/>
  <c r="H15"/>
  <c r="E15"/>
  <c r="W14"/>
  <c r="T14"/>
  <c r="Q14"/>
  <c r="N14"/>
  <c r="K14"/>
  <c r="H14"/>
  <c r="E14"/>
  <c r="W13"/>
  <c r="T13"/>
  <c r="Q13"/>
  <c r="N13"/>
  <c r="K13"/>
  <c r="H13"/>
  <c r="E13"/>
  <c r="W12"/>
  <c r="T12"/>
  <c r="Q12"/>
  <c r="N12"/>
  <c r="K12"/>
  <c r="H12"/>
  <c r="E12"/>
  <c r="W11"/>
  <c r="T11"/>
  <c r="Q11"/>
  <c r="N11"/>
  <c r="K11"/>
  <c r="H11"/>
  <c r="E11"/>
  <c r="W10"/>
  <c r="T10"/>
  <c r="Q10"/>
  <c r="N10"/>
  <c r="K10"/>
  <c r="H10"/>
  <c r="E10"/>
  <c r="Y9"/>
  <c r="X9"/>
  <c r="V9"/>
  <c r="U9"/>
  <c r="S9"/>
  <c r="R9"/>
  <c r="P9"/>
  <c r="O9"/>
  <c r="M9"/>
  <c r="L9"/>
  <c r="J9"/>
  <c r="I9"/>
  <c r="G9"/>
  <c r="F9"/>
  <c r="W8"/>
  <c r="T8"/>
  <c r="Q8"/>
  <c r="N8"/>
  <c r="K8"/>
  <c r="E8"/>
  <c r="AC7"/>
  <c r="W7"/>
  <c r="T7"/>
  <c r="Q7"/>
  <c r="N7"/>
  <c r="K7"/>
  <c r="H7"/>
  <c r="H9" s="1"/>
  <c r="E7"/>
  <c r="D7"/>
  <c r="D8" s="1"/>
  <c r="D10" s="1"/>
  <c r="C7"/>
  <c r="C8" s="1"/>
  <c r="C10" s="1"/>
  <c r="Q28" i="9"/>
  <c r="Q27"/>
  <c r="T20" i="14"/>
  <c r="T20" i="13"/>
  <c r="AB44" i="38"/>
  <c r="W38"/>
  <c r="T38"/>
  <c r="Q38"/>
  <c r="N38"/>
  <c r="K38"/>
  <c r="H38"/>
  <c r="E38"/>
  <c r="W37"/>
  <c r="E37"/>
  <c r="W36"/>
  <c r="T36"/>
  <c r="Q36"/>
  <c r="N36"/>
  <c r="K36"/>
  <c r="H36"/>
  <c r="E36"/>
  <c r="W35"/>
  <c r="T35"/>
  <c r="Q35"/>
  <c r="N35"/>
  <c r="K35"/>
  <c r="H35"/>
  <c r="E35"/>
  <c r="W34"/>
  <c r="T34"/>
  <c r="Q34"/>
  <c r="N34"/>
  <c r="K34"/>
  <c r="H34"/>
  <c r="E34"/>
  <c r="Y33"/>
  <c r="X33"/>
  <c r="V33"/>
  <c r="U33"/>
  <c r="S33"/>
  <c r="R33"/>
  <c r="P33"/>
  <c r="O33"/>
  <c r="M33"/>
  <c r="L33"/>
  <c r="J33"/>
  <c r="I33"/>
  <c r="G33"/>
  <c r="F33"/>
  <c r="W32"/>
  <c r="T32"/>
  <c r="Q32"/>
  <c r="N32"/>
  <c r="K32"/>
  <c r="H32"/>
  <c r="E32"/>
  <c r="W31"/>
  <c r="T31"/>
  <c r="Q31"/>
  <c r="N31"/>
  <c r="K31"/>
  <c r="H31"/>
  <c r="E31"/>
  <c r="W30"/>
  <c r="T30"/>
  <c r="Q30"/>
  <c r="N30"/>
  <c r="K30"/>
  <c r="H30"/>
  <c r="E30"/>
  <c r="W29"/>
  <c r="T29"/>
  <c r="Q29"/>
  <c r="N29"/>
  <c r="K29"/>
  <c r="H29"/>
  <c r="E29"/>
  <c r="W28"/>
  <c r="T28"/>
  <c r="N28"/>
  <c r="K28"/>
  <c r="H28"/>
  <c r="E28"/>
  <c r="W27"/>
  <c r="T27"/>
  <c r="Q27"/>
  <c r="N27"/>
  <c r="K27"/>
  <c r="H27"/>
  <c r="E27"/>
  <c r="W26"/>
  <c r="Q26"/>
  <c r="N26"/>
  <c r="K26"/>
  <c r="H26"/>
  <c r="E26"/>
  <c r="Y25"/>
  <c r="X25"/>
  <c r="V25"/>
  <c r="U25"/>
  <c r="S25"/>
  <c r="R25"/>
  <c r="P25"/>
  <c r="O25"/>
  <c r="M25"/>
  <c r="L25"/>
  <c r="J25"/>
  <c r="I25"/>
  <c r="G25"/>
  <c r="F25"/>
  <c r="W24"/>
  <c r="T24"/>
  <c r="Q24"/>
  <c r="N24"/>
  <c r="K24"/>
  <c r="H24"/>
  <c r="E24"/>
  <c r="W23"/>
  <c r="T23"/>
  <c r="Q23"/>
  <c r="N23"/>
  <c r="K23"/>
  <c r="H23"/>
  <c r="E23"/>
  <c r="W22"/>
  <c r="T22"/>
  <c r="Q22"/>
  <c r="N22"/>
  <c r="K22"/>
  <c r="H22"/>
  <c r="E22"/>
  <c r="W21"/>
  <c r="T21"/>
  <c r="Q21"/>
  <c r="N21"/>
  <c r="K21"/>
  <c r="H21"/>
  <c r="E21"/>
  <c r="W20"/>
  <c r="T20"/>
  <c r="Q20"/>
  <c r="K20"/>
  <c r="H20"/>
  <c r="E20"/>
  <c r="W19"/>
  <c r="T19"/>
  <c r="Q19"/>
  <c r="N19"/>
  <c r="K19"/>
  <c r="H19"/>
  <c r="E19"/>
  <c r="W18"/>
  <c r="T18"/>
  <c r="Q18"/>
  <c r="N18"/>
  <c r="K18"/>
  <c r="H18"/>
  <c r="E18"/>
  <c r="Y17"/>
  <c r="X17"/>
  <c r="V17"/>
  <c r="U17"/>
  <c r="S17"/>
  <c r="R17"/>
  <c r="P17"/>
  <c r="O17"/>
  <c r="M17"/>
  <c r="L17"/>
  <c r="J17"/>
  <c r="I17"/>
  <c r="G17"/>
  <c r="F17"/>
  <c r="W16"/>
  <c r="T16"/>
  <c r="Q16"/>
  <c r="N16"/>
  <c r="K16"/>
  <c r="H16"/>
  <c r="E16"/>
  <c r="W15"/>
  <c r="T15"/>
  <c r="Q15"/>
  <c r="N15"/>
  <c r="K15"/>
  <c r="H15"/>
  <c r="E15"/>
  <c r="W14"/>
  <c r="T14"/>
  <c r="Q14"/>
  <c r="N14"/>
  <c r="K14"/>
  <c r="H14"/>
  <c r="E14"/>
  <c r="W13"/>
  <c r="T13"/>
  <c r="Q13"/>
  <c r="N13"/>
  <c r="K13"/>
  <c r="H13"/>
  <c r="E13"/>
  <c r="W12"/>
  <c r="T12"/>
  <c r="Q12"/>
  <c r="N12"/>
  <c r="K12"/>
  <c r="H12"/>
  <c r="E12"/>
  <c r="W11"/>
  <c r="T11"/>
  <c r="Q11"/>
  <c r="N11"/>
  <c r="K11"/>
  <c r="H11"/>
  <c r="E11"/>
  <c r="W10"/>
  <c r="T10"/>
  <c r="Q10"/>
  <c r="N10"/>
  <c r="K10"/>
  <c r="H10"/>
  <c r="E10"/>
  <c r="Y9"/>
  <c r="X9"/>
  <c r="V9"/>
  <c r="U9"/>
  <c r="S9"/>
  <c r="S44" s="1"/>
  <c r="R9"/>
  <c r="P9"/>
  <c r="O9"/>
  <c r="M9"/>
  <c r="L9"/>
  <c r="J9"/>
  <c r="I9"/>
  <c r="G9"/>
  <c r="F9"/>
  <c r="W8"/>
  <c r="T8"/>
  <c r="Q8"/>
  <c r="N8"/>
  <c r="K8"/>
  <c r="E8"/>
  <c r="AC7"/>
  <c r="W7"/>
  <c r="T7"/>
  <c r="Q7"/>
  <c r="N7"/>
  <c r="K7"/>
  <c r="H7"/>
  <c r="H9" s="1"/>
  <c r="E7"/>
  <c r="D7"/>
  <c r="D8" s="1"/>
  <c r="D10" s="1"/>
  <c r="C7"/>
  <c r="C8" s="1"/>
  <c r="C10" s="1"/>
  <c r="T16" i="10"/>
  <c r="N13" i="16"/>
  <c r="Q11" i="20"/>
  <c r="Q10"/>
  <c r="Y9" i="3"/>
  <c r="X9"/>
  <c r="V9"/>
  <c r="U9"/>
  <c r="S9"/>
  <c r="R9"/>
  <c r="P9"/>
  <c r="O9"/>
  <c r="M9"/>
  <c r="L9"/>
  <c r="J9"/>
  <c r="I9"/>
  <c r="G9"/>
  <c r="F9"/>
  <c r="Y9" i="21"/>
  <c r="X9"/>
  <c r="V9"/>
  <c r="U9"/>
  <c r="S9"/>
  <c r="R9"/>
  <c r="P9"/>
  <c r="O9"/>
  <c r="M9"/>
  <c r="L9"/>
  <c r="J9"/>
  <c r="I9"/>
  <c r="G9"/>
  <c r="F9"/>
  <c r="Y9" i="37"/>
  <c r="X9"/>
  <c r="V9"/>
  <c r="U9"/>
  <c r="S9"/>
  <c r="R9"/>
  <c r="P9"/>
  <c r="O9"/>
  <c r="M9"/>
  <c r="L9"/>
  <c r="J9"/>
  <c r="I9"/>
  <c r="G9"/>
  <c r="F9"/>
  <c r="Y9" i="20"/>
  <c r="X9"/>
  <c r="V9"/>
  <c r="U9"/>
  <c r="S9"/>
  <c r="R9"/>
  <c r="P9"/>
  <c r="O9"/>
  <c r="M9"/>
  <c r="L9"/>
  <c r="J9"/>
  <c r="I9"/>
  <c r="G9"/>
  <c r="F9"/>
  <c r="Y9" i="19"/>
  <c r="X9"/>
  <c r="V9"/>
  <c r="U9"/>
  <c r="S9"/>
  <c r="R9"/>
  <c r="P9"/>
  <c r="O9"/>
  <c r="M9"/>
  <c r="L9"/>
  <c r="J9"/>
  <c r="I9"/>
  <c r="G9"/>
  <c r="F9"/>
  <c r="Y9" i="18"/>
  <c r="X9"/>
  <c r="V9"/>
  <c r="U9"/>
  <c r="S9"/>
  <c r="R9"/>
  <c r="P9"/>
  <c r="O9"/>
  <c r="M9"/>
  <c r="L9"/>
  <c r="J9"/>
  <c r="I9"/>
  <c r="G9"/>
  <c r="F9"/>
  <c r="Y9" i="17"/>
  <c r="X9"/>
  <c r="V9"/>
  <c r="U9"/>
  <c r="S9"/>
  <c r="R9"/>
  <c r="P9"/>
  <c r="O9"/>
  <c r="M9"/>
  <c r="L9"/>
  <c r="J9"/>
  <c r="I9"/>
  <c r="G9"/>
  <c r="F9"/>
  <c r="Y9" i="16"/>
  <c r="X9"/>
  <c r="V9"/>
  <c r="U9"/>
  <c r="S9"/>
  <c r="R9"/>
  <c r="P9"/>
  <c r="O9"/>
  <c r="M9"/>
  <c r="L9"/>
  <c r="J9"/>
  <c r="I9"/>
  <c r="G9"/>
  <c r="F9"/>
  <c r="Y9" i="34"/>
  <c r="X9"/>
  <c r="V9"/>
  <c r="U9"/>
  <c r="S9"/>
  <c r="R9"/>
  <c r="P9"/>
  <c r="O9"/>
  <c r="M9"/>
  <c r="L9"/>
  <c r="J9"/>
  <c r="I9"/>
  <c r="G9"/>
  <c r="F9"/>
  <c r="Y9" i="15"/>
  <c r="X9"/>
  <c r="V9"/>
  <c r="U9"/>
  <c r="S9"/>
  <c r="R9"/>
  <c r="P9"/>
  <c r="O9"/>
  <c r="M9"/>
  <c r="L9"/>
  <c r="J9"/>
  <c r="I9"/>
  <c r="G9"/>
  <c r="F9"/>
  <c r="Y9" i="14"/>
  <c r="X9"/>
  <c r="V9"/>
  <c r="U9"/>
  <c r="S9"/>
  <c r="R9"/>
  <c r="P9"/>
  <c r="O9"/>
  <c r="M9"/>
  <c r="L9"/>
  <c r="J9"/>
  <c r="I9"/>
  <c r="G9"/>
  <c r="F9"/>
  <c r="Y9" i="13"/>
  <c r="X9"/>
  <c r="V9"/>
  <c r="U9"/>
  <c r="S9"/>
  <c r="R9"/>
  <c r="P9"/>
  <c r="O9"/>
  <c r="L9"/>
  <c r="J9"/>
  <c r="I9"/>
  <c r="G9"/>
  <c r="F9"/>
  <c r="Y9" i="25"/>
  <c r="X9"/>
  <c r="V9"/>
  <c r="U9"/>
  <c r="S9"/>
  <c r="R9"/>
  <c r="P9"/>
  <c r="O9"/>
  <c r="M9"/>
  <c r="L9"/>
  <c r="J9"/>
  <c r="I9"/>
  <c r="G9"/>
  <c r="F9"/>
  <c r="Y9" i="24"/>
  <c r="X9"/>
  <c r="V9"/>
  <c r="U9"/>
  <c r="S9"/>
  <c r="R9"/>
  <c r="P9"/>
  <c r="O9"/>
  <c r="M9"/>
  <c r="L9"/>
  <c r="J9"/>
  <c r="I9"/>
  <c r="G9"/>
  <c r="F9"/>
  <c r="Y9" i="12"/>
  <c r="X9"/>
  <c r="V9"/>
  <c r="U9"/>
  <c r="S9"/>
  <c r="R9"/>
  <c r="P9"/>
  <c r="O9"/>
  <c r="M9"/>
  <c r="L9"/>
  <c r="J9"/>
  <c r="I9"/>
  <c r="G9"/>
  <c r="F9"/>
  <c r="Y9" i="11"/>
  <c r="X9"/>
  <c r="V9"/>
  <c r="U9"/>
  <c r="S9"/>
  <c r="R9"/>
  <c r="P9"/>
  <c r="O9"/>
  <c r="M9"/>
  <c r="L9"/>
  <c r="J9"/>
  <c r="I9"/>
  <c r="G9"/>
  <c r="F9"/>
  <c r="Y9" i="10"/>
  <c r="X9"/>
  <c r="V9"/>
  <c r="U9"/>
  <c r="S9"/>
  <c r="R9"/>
  <c r="P9"/>
  <c r="O9"/>
  <c r="M9"/>
  <c r="L9"/>
  <c r="J9"/>
  <c r="I9"/>
  <c r="G9"/>
  <c r="F9"/>
  <c r="Y9" i="9"/>
  <c r="X9"/>
  <c r="V9"/>
  <c r="U9"/>
  <c r="S9"/>
  <c r="R9"/>
  <c r="P9"/>
  <c r="O9"/>
  <c r="M9"/>
  <c r="L9"/>
  <c r="J9"/>
  <c r="I9"/>
  <c r="G9"/>
  <c r="F9"/>
  <c r="Y9" i="8"/>
  <c r="X9"/>
  <c r="V9"/>
  <c r="U9"/>
  <c r="S9"/>
  <c r="R9"/>
  <c r="P9"/>
  <c r="O9"/>
  <c r="M9"/>
  <c r="L9"/>
  <c r="J9"/>
  <c r="I9"/>
  <c r="G9"/>
  <c r="F9"/>
  <c r="Y9" i="6"/>
  <c r="X9"/>
  <c r="V9"/>
  <c r="U9"/>
  <c r="S9"/>
  <c r="R9"/>
  <c r="P9"/>
  <c r="O9"/>
  <c r="M9"/>
  <c r="L9"/>
  <c r="J9"/>
  <c r="I9"/>
  <c r="G9"/>
  <c r="F9"/>
  <c r="H16" i="9"/>
  <c r="H15"/>
  <c r="H14"/>
  <c r="H13"/>
  <c r="H12"/>
  <c r="H11"/>
  <c r="H10"/>
  <c r="H8" i="24"/>
  <c r="W38" i="37"/>
  <c r="T38"/>
  <c r="Q38"/>
  <c r="N38"/>
  <c r="K38"/>
  <c r="H38"/>
  <c r="E38"/>
  <c r="W37"/>
  <c r="T37"/>
  <c r="Q37"/>
  <c r="N37"/>
  <c r="K37"/>
  <c r="H37"/>
  <c r="E37"/>
  <c r="W36"/>
  <c r="T36"/>
  <c r="Q36"/>
  <c r="N36"/>
  <c r="K36"/>
  <c r="H36"/>
  <c r="E36"/>
  <c r="W35"/>
  <c r="T35"/>
  <c r="Q35"/>
  <c r="N35"/>
  <c r="K35"/>
  <c r="H35"/>
  <c r="E35"/>
  <c r="W34"/>
  <c r="N34"/>
  <c r="K34"/>
  <c r="H34"/>
  <c r="E34"/>
  <c r="Y33"/>
  <c r="X33"/>
  <c r="V33"/>
  <c r="U33"/>
  <c r="S33"/>
  <c r="R33"/>
  <c r="P33"/>
  <c r="O33"/>
  <c r="M33"/>
  <c r="L33"/>
  <c r="J33"/>
  <c r="I33"/>
  <c r="G33"/>
  <c r="F33"/>
  <c r="W32"/>
  <c r="T32"/>
  <c r="Q32"/>
  <c r="N32"/>
  <c r="K32"/>
  <c r="H32"/>
  <c r="E32"/>
  <c r="W31"/>
  <c r="T31"/>
  <c r="Q31"/>
  <c r="N31"/>
  <c r="K31"/>
  <c r="H31"/>
  <c r="E31"/>
  <c r="W30"/>
  <c r="T30"/>
  <c r="Q30"/>
  <c r="N30"/>
  <c r="K30"/>
  <c r="H30"/>
  <c r="E30"/>
  <c r="W29"/>
  <c r="T29"/>
  <c r="Q29"/>
  <c r="N29"/>
  <c r="K29"/>
  <c r="H29"/>
  <c r="E29"/>
  <c r="W28"/>
  <c r="T28"/>
  <c r="N28"/>
  <c r="K28"/>
  <c r="H28"/>
  <c r="E28"/>
  <c r="W27"/>
  <c r="T27"/>
  <c r="Q27"/>
  <c r="N27"/>
  <c r="K27"/>
  <c r="H27"/>
  <c r="E27"/>
  <c r="W26"/>
  <c r="T26"/>
  <c r="Q26"/>
  <c r="N26"/>
  <c r="K26"/>
  <c r="H26"/>
  <c r="E26"/>
  <c r="Y25"/>
  <c r="X25"/>
  <c r="V25"/>
  <c r="U25"/>
  <c r="S25"/>
  <c r="R25"/>
  <c r="P25"/>
  <c r="O25"/>
  <c r="M25"/>
  <c r="L25"/>
  <c r="J25"/>
  <c r="I25"/>
  <c r="G25"/>
  <c r="F25"/>
  <c r="W24"/>
  <c r="T24"/>
  <c r="Q24"/>
  <c r="N24"/>
  <c r="K24"/>
  <c r="H24"/>
  <c r="E24"/>
  <c r="W23"/>
  <c r="T23"/>
  <c r="Q23"/>
  <c r="N23"/>
  <c r="K23"/>
  <c r="H23"/>
  <c r="E23"/>
  <c r="W22"/>
  <c r="T22"/>
  <c r="Q22"/>
  <c r="N22"/>
  <c r="K22"/>
  <c r="H22"/>
  <c r="E22"/>
  <c r="W21"/>
  <c r="T21"/>
  <c r="Q21"/>
  <c r="N21"/>
  <c r="K21"/>
  <c r="H21"/>
  <c r="E21"/>
  <c r="W20"/>
  <c r="T20"/>
  <c r="Q20"/>
  <c r="N20"/>
  <c r="K20"/>
  <c r="H20"/>
  <c r="E20"/>
  <c r="W19"/>
  <c r="T19"/>
  <c r="Q19"/>
  <c r="N19"/>
  <c r="K19"/>
  <c r="H19"/>
  <c r="E19"/>
  <c r="W18"/>
  <c r="T18"/>
  <c r="Q18"/>
  <c r="N18"/>
  <c r="K18"/>
  <c r="H18"/>
  <c r="E18"/>
  <c r="Y17"/>
  <c r="X17"/>
  <c r="V17"/>
  <c r="U17"/>
  <c r="S17"/>
  <c r="R17"/>
  <c r="P17"/>
  <c r="O17"/>
  <c r="M17"/>
  <c r="L17"/>
  <c r="J17"/>
  <c r="I17"/>
  <c r="G17"/>
  <c r="F17"/>
  <c r="W16"/>
  <c r="T16"/>
  <c r="Q16"/>
  <c r="N16"/>
  <c r="K16"/>
  <c r="H16"/>
  <c r="E16"/>
  <c r="W15"/>
  <c r="T15"/>
  <c r="Q15"/>
  <c r="K15"/>
  <c r="H15"/>
  <c r="E15"/>
  <c r="W14"/>
  <c r="T14"/>
  <c r="Q14"/>
  <c r="N14"/>
  <c r="K14"/>
  <c r="H14"/>
  <c r="E14"/>
  <c r="W13"/>
  <c r="T13"/>
  <c r="Q13"/>
  <c r="N13"/>
  <c r="K13"/>
  <c r="H13"/>
  <c r="E13"/>
  <c r="W12"/>
  <c r="T12"/>
  <c r="Q12"/>
  <c r="N12"/>
  <c r="K12"/>
  <c r="H12"/>
  <c r="E12"/>
  <c r="W11"/>
  <c r="T11"/>
  <c r="Q11"/>
  <c r="N11"/>
  <c r="K11"/>
  <c r="H11"/>
  <c r="E11"/>
  <c r="W10"/>
  <c r="T10"/>
  <c r="N10"/>
  <c r="K10"/>
  <c r="H10"/>
  <c r="E10"/>
  <c r="W8"/>
  <c r="T8"/>
  <c r="Q8"/>
  <c r="N8"/>
  <c r="K8"/>
  <c r="H8"/>
  <c r="E8"/>
  <c r="AC7"/>
  <c r="W7"/>
  <c r="T7"/>
  <c r="Q7"/>
  <c r="N7"/>
  <c r="K7"/>
  <c r="H7"/>
  <c r="E7"/>
  <c r="D7"/>
  <c r="C7"/>
  <c r="C8" s="1"/>
  <c r="C10" s="1"/>
  <c r="H8" i="12"/>
  <c r="AC7" i="18"/>
  <c r="H8" i="15"/>
  <c r="F17" i="6"/>
  <c r="G17"/>
  <c r="W41" i="39" l="1"/>
  <c r="O44" i="37"/>
  <c r="R44" i="38"/>
  <c r="U33" i="30"/>
  <c r="W7"/>
  <c r="Q41" i="37"/>
  <c r="F9" i="30"/>
  <c r="V44" i="37"/>
  <c r="N9" i="38"/>
  <c r="Y44"/>
  <c r="W41"/>
  <c r="Q41" i="39"/>
  <c r="S44" i="37"/>
  <c r="U44"/>
  <c r="X44" i="38"/>
  <c r="Q41"/>
  <c r="H41" i="39"/>
  <c r="R44" i="37"/>
  <c r="Q16" i="30"/>
  <c r="I9"/>
  <c r="E7"/>
  <c r="E41" i="37"/>
  <c r="L9" i="30"/>
  <c r="X9"/>
  <c r="W9" s="1"/>
  <c r="O9"/>
  <c r="L44" i="38"/>
  <c r="H41"/>
  <c r="Q41" i="7"/>
  <c r="E41" i="39"/>
  <c r="N7" i="30"/>
  <c r="Q8"/>
  <c r="Q9" s="1"/>
  <c r="H10"/>
  <c r="T10"/>
  <c r="W14"/>
  <c r="Y9"/>
  <c r="F44" i="37"/>
  <c r="J9" i="30"/>
  <c r="V9"/>
  <c r="K41" i="38"/>
  <c r="Y44" i="39"/>
  <c r="W41" i="7"/>
  <c r="Y44"/>
  <c r="Y44" i="37"/>
  <c r="E41" i="7"/>
  <c r="H8" i="30"/>
  <c r="N15"/>
  <c r="P9"/>
  <c r="P44" i="37"/>
  <c r="N41"/>
  <c r="U9" i="30"/>
  <c r="X44" i="39"/>
  <c r="X44" i="7"/>
  <c r="N41" i="39"/>
  <c r="K41"/>
  <c r="T8" i="30"/>
  <c r="T9" s="1"/>
  <c r="W21"/>
  <c r="M9"/>
  <c r="G9"/>
  <c r="T41" i="39"/>
  <c r="K7" i="30"/>
  <c r="K9" s="1"/>
  <c r="R44" i="39"/>
  <c r="S44"/>
  <c r="J44" i="38"/>
  <c r="I44"/>
  <c r="V44"/>
  <c r="T41"/>
  <c r="U44"/>
  <c r="N41"/>
  <c r="X44" i="37"/>
  <c r="M44"/>
  <c r="L44"/>
  <c r="W41"/>
  <c r="T41"/>
  <c r="K41"/>
  <c r="H41"/>
  <c r="K41" i="7"/>
  <c r="H40" i="30"/>
  <c r="T40"/>
  <c r="N40"/>
  <c r="E40"/>
  <c r="M44" i="38"/>
  <c r="F44"/>
  <c r="P44"/>
  <c r="O44"/>
  <c r="G44"/>
  <c r="G44" i="37"/>
  <c r="J44"/>
  <c r="I44"/>
  <c r="Q23" i="30"/>
  <c r="H22"/>
  <c r="K24"/>
  <c r="H24"/>
  <c r="T23"/>
  <c r="H23"/>
  <c r="T21"/>
  <c r="H21"/>
  <c r="T24"/>
  <c r="E24"/>
  <c r="K23"/>
  <c r="E23"/>
  <c r="T22"/>
  <c r="N22"/>
  <c r="N21"/>
  <c r="K21"/>
  <c r="H20"/>
  <c r="T20"/>
  <c r="N20"/>
  <c r="M44" i="39"/>
  <c r="S44" i="7"/>
  <c r="R44"/>
  <c r="T16" i="30"/>
  <c r="N16"/>
  <c r="E16"/>
  <c r="T15"/>
  <c r="H14"/>
  <c r="K14"/>
  <c r="W13"/>
  <c r="Q13"/>
  <c r="K13"/>
  <c r="E13"/>
  <c r="T12"/>
  <c r="N12"/>
  <c r="E12"/>
  <c r="J44" i="39"/>
  <c r="W11" i="30"/>
  <c r="J44" i="7"/>
  <c r="K11" i="30"/>
  <c r="T11"/>
  <c r="E11"/>
  <c r="P44" i="7"/>
  <c r="I44" i="39"/>
  <c r="E10" i="30"/>
  <c r="E41" i="38"/>
  <c r="P44" i="39"/>
  <c r="Q40" i="30"/>
  <c r="H7"/>
  <c r="Q20"/>
  <c r="Q21"/>
  <c r="Q22"/>
  <c r="R9"/>
  <c r="H11"/>
  <c r="H12"/>
  <c r="H13"/>
  <c r="T13"/>
  <c r="W15"/>
  <c r="W16"/>
  <c r="Y18"/>
  <c r="Y19"/>
  <c r="W9" i="38"/>
  <c r="O44" i="39"/>
  <c r="W25" i="7"/>
  <c r="U44"/>
  <c r="E20" i="30"/>
  <c r="E21"/>
  <c r="E22"/>
  <c r="Q24"/>
  <c r="Q10"/>
  <c r="Q11"/>
  <c r="Q12"/>
  <c r="T14"/>
  <c r="K15"/>
  <c r="K16"/>
  <c r="S9"/>
  <c r="N41" i="7"/>
  <c r="N23" i="30"/>
  <c r="N10"/>
  <c r="V44" i="39"/>
  <c r="M44" i="7"/>
  <c r="W40" i="30"/>
  <c r="N8"/>
  <c r="K20"/>
  <c r="W22"/>
  <c r="W23"/>
  <c r="W24"/>
  <c r="W10"/>
  <c r="N13"/>
  <c r="E14"/>
  <c r="Q15"/>
  <c r="V44" i="7"/>
  <c r="L44" i="39"/>
  <c r="L44" i="7"/>
  <c r="W20" i="30"/>
  <c r="N24"/>
  <c r="Q14"/>
  <c r="H16"/>
  <c r="U44" i="39"/>
  <c r="T41" i="7"/>
  <c r="O44"/>
  <c r="K40" i="30"/>
  <c r="K22"/>
  <c r="K10"/>
  <c r="W12"/>
  <c r="N14"/>
  <c r="E15"/>
  <c r="E8"/>
  <c r="N11"/>
  <c r="H15"/>
  <c r="K12"/>
  <c r="F44" i="39"/>
  <c r="H9" i="37"/>
  <c r="G44" i="39"/>
  <c r="I44" i="7"/>
  <c r="G44"/>
  <c r="F44"/>
  <c r="E42" i="30"/>
  <c r="E43" s="1"/>
  <c r="Q42"/>
  <c r="Q43" s="1"/>
  <c r="N42"/>
  <c r="N43" s="1"/>
  <c r="K42"/>
  <c r="K43" s="1"/>
  <c r="H42"/>
  <c r="H43" s="1"/>
  <c r="T42"/>
  <c r="T43" s="1"/>
  <c r="W42"/>
  <c r="H41" i="7"/>
  <c r="H9"/>
  <c r="B7"/>
  <c r="Q33"/>
  <c r="N25"/>
  <c r="K9"/>
  <c r="E9"/>
  <c r="T9"/>
  <c r="Q9"/>
  <c r="T17"/>
  <c r="E17"/>
  <c r="W17"/>
  <c r="H25"/>
  <c r="E33"/>
  <c r="E25"/>
  <c r="N17"/>
  <c r="K17"/>
  <c r="T33"/>
  <c r="H33"/>
  <c r="Q25"/>
  <c r="K25"/>
  <c r="Q17"/>
  <c r="W9"/>
  <c r="N9"/>
  <c r="K33"/>
  <c r="H17"/>
  <c r="W33"/>
  <c r="N33"/>
  <c r="T25"/>
  <c r="D8"/>
  <c r="D10" s="1"/>
  <c r="T37" i="30"/>
  <c r="T34"/>
  <c r="T35"/>
  <c r="T31"/>
  <c r="H26"/>
  <c r="T32"/>
  <c r="T27"/>
  <c r="V33"/>
  <c r="T30"/>
  <c r="T36"/>
  <c r="T29"/>
  <c r="T38"/>
  <c r="T28"/>
  <c r="T9" i="37"/>
  <c r="Q9"/>
  <c r="W9" i="39"/>
  <c r="T26" i="30"/>
  <c r="K9" i="38"/>
  <c r="Q25" i="39"/>
  <c r="W33"/>
  <c r="U25" i="30"/>
  <c r="N9" i="37"/>
  <c r="K9"/>
  <c r="E9"/>
  <c r="E9" i="38"/>
  <c r="Q9" i="39"/>
  <c r="W9" i="37"/>
  <c r="D11" i="38"/>
  <c r="D12" s="1"/>
  <c r="D13" s="1"/>
  <c r="B7"/>
  <c r="T9"/>
  <c r="H17"/>
  <c r="K17"/>
  <c r="N17"/>
  <c r="H33" i="39"/>
  <c r="Q9" i="38"/>
  <c r="N25"/>
  <c r="B7" i="39"/>
  <c r="T9"/>
  <c r="H17"/>
  <c r="K17"/>
  <c r="N17"/>
  <c r="Q33"/>
  <c r="H25"/>
  <c r="Q33" i="38"/>
  <c r="T17"/>
  <c r="K9" i="39"/>
  <c r="W17"/>
  <c r="E17"/>
  <c r="Q17" i="38"/>
  <c r="W25"/>
  <c r="W33"/>
  <c r="T17" i="39"/>
  <c r="W25"/>
  <c r="K25"/>
  <c r="W17" i="38"/>
  <c r="N9" i="39"/>
  <c r="Q25" i="38"/>
  <c r="E9" i="39"/>
  <c r="Q17"/>
  <c r="H33" i="38"/>
  <c r="T33" i="39"/>
  <c r="N33"/>
  <c r="K33"/>
  <c r="E33"/>
  <c r="T25"/>
  <c r="N25"/>
  <c r="E25"/>
  <c r="D11"/>
  <c r="D12" s="1"/>
  <c r="D13" s="1"/>
  <c r="C9"/>
  <c r="B8"/>
  <c r="D9"/>
  <c r="T33" i="38"/>
  <c r="N33"/>
  <c r="E33"/>
  <c r="K33"/>
  <c r="K25"/>
  <c r="H25"/>
  <c r="T25"/>
  <c r="E25"/>
  <c r="T25" i="37"/>
  <c r="E17" i="38"/>
  <c r="B8"/>
  <c r="Q17" i="37"/>
  <c r="K17"/>
  <c r="H17"/>
  <c r="B7"/>
  <c r="N25"/>
  <c r="W25"/>
  <c r="N17"/>
  <c r="Q25"/>
  <c r="Q33"/>
  <c r="T33"/>
  <c r="K25"/>
  <c r="N33"/>
  <c r="W33"/>
  <c r="E17"/>
  <c r="W17"/>
  <c r="K33"/>
  <c r="H25"/>
  <c r="T17"/>
  <c r="E25"/>
  <c r="E33"/>
  <c r="H33"/>
  <c r="C9"/>
  <c r="D8"/>
  <c r="D10" s="1"/>
  <c r="T38" i="6"/>
  <c r="Q34" i="19"/>
  <c r="H29" i="16"/>
  <c r="T32"/>
  <c r="T30"/>
  <c r="H27" i="11"/>
  <c r="Q28" i="13"/>
  <c r="H27" i="9"/>
  <c r="Y17" i="21"/>
  <c r="X17"/>
  <c r="V17"/>
  <c r="U17"/>
  <c r="S17"/>
  <c r="R17"/>
  <c r="P17"/>
  <c r="O17"/>
  <c r="M17"/>
  <c r="L17"/>
  <c r="J17"/>
  <c r="I17"/>
  <c r="G17"/>
  <c r="F17"/>
  <c r="H7" i="15"/>
  <c r="T18" i="13"/>
  <c r="H18" i="24"/>
  <c r="N21" i="11"/>
  <c r="T20"/>
  <c r="T23" i="8"/>
  <c r="T14" i="6"/>
  <c r="H11" i="14"/>
  <c r="N10" i="20"/>
  <c r="T10"/>
  <c r="D7" i="15"/>
  <c r="D8" s="1"/>
  <c r="D10" s="1"/>
  <c r="C7"/>
  <c r="C8" s="1"/>
  <c r="C10" s="1"/>
  <c r="H8" i="11"/>
  <c r="H8" i="6"/>
  <c r="H9" s="1"/>
  <c r="N28" i="21"/>
  <c r="P17" i="15"/>
  <c r="W44" i="38" l="1"/>
  <c r="X27" i="31" s="1"/>
  <c r="E44" i="37"/>
  <c r="T11" i="31" s="1"/>
  <c r="H44" i="38"/>
  <c r="N44" i="37"/>
  <c r="T14" i="31" s="1"/>
  <c r="W44" i="37"/>
  <c r="Q44"/>
  <c r="H9" i="30"/>
  <c r="T44" i="37"/>
  <c r="E9" i="30"/>
  <c r="N9"/>
  <c r="T33"/>
  <c r="Q44" i="39"/>
  <c r="Y15" i="31" s="1"/>
  <c r="Q44" i="38"/>
  <c r="T17" i="30"/>
  <c r="T44" i="38"/>
  <c r="X25" i="31" s="1"/>
  <c r="N44" i="38"/>
  <c r="X14" i="31" s="1"/>
  <c r="K44" i="38"/>
  <c r="X16" i="31" s="1"/>
  <c r="E44" i="38"/>
  <c r="X11" i="31" s="1"/>
  <c r="K44" i="37"/>
  <c r="T16" i="31" s="1"/>
  <c r="H44" i="37"/>
  <c r="T12" i="31" s="1"/>
  <c r="H44" i="39"/>
  <c r="H44" i="7"/>
  <c r="N44" i="39"/>
  <c r="Y14" i="31" s="1"/>
  <c r="T44" i="39"/>
  <c r="Y25" i="31" s="1"/>
  <c r="W44" i="39"/>
  <c r="Y27" i="31" s="1"/>
  <c r="W44" i="7"/>
  <c r="E44"/>
  <c r="Y12" i="31"/>
  <c r="K44" i="39"/>
  <c r="Y16" i="31" s="1"/>
  <c r="N44" i="7"/>
  <c r="T44"/>
  <c r="E44" i="39"/>
  <c r="Y11" i="31" s="1"/>
  <c r="K44" i="7"/>
  <c r="Q44"/>
  <c r="T25" i="31"/>
  <c r="D14" i="38"/>
  <c r="D15" s="1"/>
  <c r="D16" s="1"/>
  <c r="D18" s="1"/>
  <c r="D19" s="1"/>
  <c r="D20" s="1"/>
  <c r="D21" s="1"/>
  <c r="D22" s="1"/>
  <c r="D23" s="1"/>
  <c r="D24" s="1"/>
  <c r="D26" s="1"/>
  <c r="D27" s="1"/>
  <c r="D28" s="1"/>
  <c r="D29" s="1"/>
  <c r="D30" s="1"/>
  <c r="D31" s="1"/>
  <c r="D32" s="1"/>
  <c r="D34" s="1"/>
  <c r="D14" i="39"/>
  <c r="B9"/>
  <c r="X15" i="31"/>
  <c r="B8" i="7"/>
  <c r="B10" s="1"/>
  <c r="D11"/>
  <c r="D12" s="1"/>
  <c r="D13" s="1"/>
  <c r="D14" s="1"/>
  <c r="D15" s="1"/>
  <c r="D16" s="1"/>
  <c r="D18" s="1"/>
  <c r="D9"/>
  <c r="H9" i="15"/>
  <c r="D9" i="38"/>
  <c r="T27" i="31"/>
  <c r="X12"/>
  <c r="B10" i="39"/>
  <c r="C11"/>
  <c r="T15" i="31"/>
  <c r="B8" i="37"/>
  <c r="C11"/>
  <c r="B7" i="15"/>
  <c r="W37" i="20"/>
  <c r="Q37"/>
  <c r="N37"/>
  <c r="N34" i="10"/>
  <c r="U33" i="21"/>
  <c r="V33"/>
  <c r="N31" i="10"/>
  <c r="H27" i="3"/>
  <c r="H27" i="19"/>
  <c r="H8" i="16"/>
  <c r="T27" i="14"/>
  <c r="H27" i="10"/>
  <c r="T22" i="21"/>
  <c r="N22" i="13"/>
  <c r="T22" i="11"/>
  <c r="T22" i="8"/>
  <c r="H21" i="6"/>
  <c r="T16" i="8"/>
  <c r="W11" i="14"/>
  <c r="T11"/>
  <c r="H8"/>
  <c r="T11" i="9"/>
  <c r="AC7" i="16"/>
  <c r="D7" i="6"/>
  <c r="C7"/>
  <c r="U17" i="3"/>
  <c r="V17"/>
  <c r="K29" i="19"/>
  <c r="H32" i="8"/>
  <c r="T47" i="31" l="1"/>
  <c r="T45"/>
  <c r="T43"/>
  <c r="Y13"/>
  <c r="Y42" s="1"/>
  <c r="D17" i="38"/>
  <c r="D25"/>
  <c r="D15" i="39"/>
  <c r="D16" s="1"/>
  <c r="D18" s="1"/>
  <c r="D19" s="1"/>
  <c r="D20" s="1"/>
  <c r="D21" s="1"/>
  <c r="X47" i="31"/>
  <c r="D17" i="7"/>
  <c r="D19"/>
  <c r="D20" s="1"/>
  <c r="D21" s="1"/>
  <c r="D22" s="1"/>
  <c r="D23" s="1"/>
  <c r="D24" s="1"/>
  <c r="D26" s="1"/>
  <c r="B9"/>
  <c r="C9"/>
  <c r="Y45" i="31"/>
  <c r="X13"/>
  <c r="X17" s="1"/>
  <c r="B9" i="37"/>
  <c r="Y47" i="31"/>
  <c r="Y43"/>
  <c r="X43"/>
  <c r="D9" i="15"/>
  <c r="X45" i="31"/>
  <c r="T13"/>
  <c r="T17" s="1"/>
  <c r="D9" i="37"/>
  <c r="C9" i="15"/>
  <c r="N45" i="38"/>
  <c r="N45" i="39"/>
  <c r="B11"/>
  <c r="C12"/>
  <c r="D35" i="38"/>
  <c r="D36" s="1"/>
  <c r="D37" s="1"/>
  <c r="D38" s="1"/>
  <c r="D39" s="1"/>
  <c r="D40" s="1"/>
  <c r="D42" s="1"/>
  <c r="D43" s="1"/>
  <c r="B9"/>
  <c r="C9"/>
  <c r="C11"/>
  <c r="B10"/>
  <c r="D33"/>
  <c r="N45" i="37"/>
  <c r="D11"/>
  <c r="D12" s="1"/>
  <c r="D13" s="1"/>
  <c r="B10"/>
  <c r="C12"/>
  <c r="C8" i="6"/>
  <c r="C10" s="1"/>
  <c r="D8"/>
  <c r="D10" s="1"/>
  <c r="AD23" i="30"/>
  <c r="AF38"/>
  <c r="AE38"/>
  <c r="AD27"/>
  <c r="AD37"/>
  <c r="AD36"/>
  <c r="AD35"/>
  <c r="AD34"/>
  <c r="AD33"/>
  <c r="AD32"/>
  <c r="AD31"/>
  <c r="AD30"/>
  <c r="AD29"/>
  <c r="AD28"/>
  <c r="AD26"/>
  <c r="AD25"/>
  <c r="AD24"/>
  <c r="AD22"/>
  <c r="AD21"/>
  <c r="AD20"/>
  <c r="AD19"/>
  <c r="AD18"/>
  <c r="AD17"/>
  <c r="AD16"/>
  <c r="AD15"/>
  <c r="AD14"/>
  <c r="AD13"/>
  <c r="AD12"/>
  <c r="AD11"/>
  <c r="AD10"/>
  <c r="AD9"/>
  <c r="AD8"/>
  <c r="AD7"/>
  <c r="V25" i="14"/>
  <c r="V17" i="15"/>
  <c r="U17"/>
  <c r="V25"/>
  <c r="U25"/>
  <c r="V17" i="14"/>
  <c r="U25" i="8"/>
  <c r="V17"/>
  <c r="U17"/>
  <c r="V25"/>
  <c r="V33" i="15"/>
  <c r="U33"/>
  <c r="T26"/>
  <c r="T42" i="31" l="1"/>
  <c r="Y17"/>
  <c r="U44" i="15"/>
  <c r="V44"/>
  <c r="D41" i="38"/>
  <c r="D44" s="1"/>
  <c r="D14" i="37"/>
  <c r="D15" s="1"/>
  <c r="D16" s="1"/>
  <c r="D18" s="1"/>
  <c r="D19" s="1"/>
  <c r="D20" s="1"/>
  <c r="D21" s="1"/>
  <c r="D22" s="1"/>
  <c r="D23" s="1"/>
  <c r="D24" s="1"/>
  <c r="D26" s="1"/>
  <c r="D17" i="39"/>
  <c r="D22"/>
  <c r="D23" s="1"/>
  <c r="D24" s="1"/>
  <c r="D26" s="1"/>
  <c r="D27" s="1"/>
  <c r="D28" s="1"/>
  <c r="D29" s="1"/>
  <c r="D30" s="1"/>
  <c r="D31" s="1"/>
  <c r="D32" s="1"/>
  <c r="D34" s="1"/>
  <c r="D25" i="7"/>
  <c r="C11"/>
  <c r="D27"/>
  <c r="D28" s="1"/>
  <c r="D29" s="1"/>
  <c r="D30" s="1"/>
  <c r="D31" s="1"/>
  <c r="D32" s="1"/>
  <c r="D34" s="1"/>
  <c r="X42" i="31"/>
  <c r="B12" i="39"/>
  <c r="C13"/>
  <c r="B11" i="38"/>
  <c r="C12"/>
  <c r="B12" i="37"/>
  <c r="C13"/>
  <c r="B11"/>
  <c r="AD38" i="30"/>
  <c r="M17" i="20"/>
  <c r="L17"/>
  <c r="D35" i="39" l="1"/>
  <c r="D36" s="1"/>
  <c r="D37" s="1"/>
  <c r="D38" s="1"/>
  <c r="D39" s="1"/>
  <c r="D40" s="1"/>
  <c r="D42" s="1"/>
  <c r="D43" s="1"/>
  <c r="D17" i="37"/>
  <c r="D33" i="39"/>
  <c r="D25"/>
  <c r="D35" i="7"/>
  <c r="D36" s="1"/>
  <c r="D37" s="1"/>
  <c r="D38" s="1"/>
  <c r="D39" s="1"/>
  <c r="D40" s="1"/>
  <c r="D42" s="1"/>
  <c r="C12"/>
  <c r="B11"/>
  <c r="D33"/>
  <c r="D9" i="6"/>
  <c r="C9"/>
  <c r="C14" i="39"/>
  <c r="B13"/>
  <c r="C13" i="38"/>
  <c r="B12"/>
  <c r="D25" i="37"/>
  <c r="C14"/>
  <c r="B13"/>
  <c r="D27"/>
  <c r="D28" s="1"/>
  <c r="D29" s="1"/>
  <c r="D30" s="1"/>
  <c r="D31" s="1"/>
  <c r="D32" s="1"/>
  <c r="D34" s="1"/>
  <c r="H27" i="15"/>
  <c r="D41" i="39" l="1"/>
  <c r="D44" s="1"/>
  <c r="D41" i="7"/>
  <c r="D43" s="1"/>
  <c r="D44" s="1"/>
  <c r="C13"/>
  <c r="B12"/>
  <c r="B14" i="39"/>
  <c r="C15"/>
  <c r="C14" i="38"/>
  <c r="B13"/>
  <c r="D33" i="37"/>
  <c r="B14"/>
  <c r="C15"/>
  <c r="D35"/>
  <c r="D36" s="1"/>
  <c r="H27" i="17"/>
  <c r="H27" i="13"/>
  <c r="L33" i="8"/>
  <c r="F33"/>
  <c r="B20" i="31"/>
  <c r="B24"/>
  <c r="B23"/>
  <c r="N36" i="17"/>
  <c r="N34" i="13"/>
  <c r="T34" i="10"/>
  <c r="Q28" i="19"/>
  <c r="H27" i="20"/>
  <c r="H8" i="13"/>
  <c r="H8" i="17"/>
  <c r="S20" i="31"/>
  <c r="S26" s="1"/>
  <c r="R20"/>
  <c r="R26" s="1"/>
  <c r="Q20"/>
  <c r="Q26" s="1"/>
  <c r="N20"/>
  <c r="N26" s="1"/>
  <c r="M20"/>
  <c r="M26" s="1"/>
  <c r="H8" i="9"/>
  <c r="H8" i="10"/>
  <c r="T38" i="8"/>
  <c r="K34" i="20"/>
  <c r="N34"/>
  <c r="H30" i="14"/>
  <c r="H29"/>
  <c r="H26"/>
  <c r="H27"/>
  <c r="H27" i="8"/>
  <c r="H27" i="12"/>
  <c r="N27" i="8"/>
  <c r="B26" i="31" l="1"/>
  <c r="D37" i="37"/>
  <c r="C14" i="7"/>
  <c r="B13"/>
  <c r="Z26" i="31"/>
  <c r="Z20"/>
  <c r="B15" i="39"/>
  <c r="C16"/>
  <c r="C15" i="38"/>
  <c r="B14"/>
  <c r="C16" i="37"/>
  <c r="B15"/>
  <c r="D38" l="1"/>
  <c r="C15" i="7"/>
  <c r="B14"/>
  <c r="B16" i="39"/>
  <c r="B17" s="1"/>
  <c r="C18"/>
  <c r="C17"/>
  <c r="B15" i="38"/>
  <c r="C16"/>
  <c r="C18" i="37"/>
  <c r="B16"/>
  <c r="B17" s="1"/>
  <c r="C17"/>
  <c r="W38" i="30"/>
  <c r="Q38"/>
  <c r="H38"/>
  <c r="N38"/>
  <c r="K38"/>
  <c r="E38"/>
  <c r="N12" i="14"/>
  <c r="H8" i="8"/>
  <c r="D39" i="37" l="1"/>
  <c r="C16" i="7"/>
  <c r="B15"/>
  <c r="C19" i="39"/>
  <c r="B18"/>
  <c r="B16" i="38"/>
  <c r="B17" s="1"/>
  <c r="C18"/>
  <c r="C17"/>
  <c r="C19" i="37"/>
  <c r="B18"/>
  <c r="N14" i="10"/>
  <c r="Q12" i="14"/>
  <c r="T16" i="24"/>
  <c r="T15"/>
  <c r="T14"/>
  <c r="T13"/>
  <c r="T12"/>
  <c r="T11"/>
  <c r="W38" i="3"/>
  <c r="T38"/>
  <c r="Q38"/>
  <c r="N38"/>
  <c r="E38"/>
  <c r="W37"/>
  <c r="T37"/>
  <c r="Q37"/>
  <c r="N37"/>
  <c r="K37"/>
  <c r="H37"/>
  <c r="E37"/>
  <c r="W36"/>
  <c r="T36"/>
  <c r="Q36"/>
  <c r="N36"/>
  <c r="K36"/>
  <c r="H36"/>
  <c r="E36"/>
  <c r="W35"/>
  <c r="T35"/>
  <c r="Q35"/>
  <c r="N35"/>
  <c r="K35"/>
  <c r="H35"/>
  <c r="E35"/>
  <c r="W34"/>
  <c r="T34"/>
  <c r="Q34"/>
  <c r="N34"/>
  <c r="K34"/>
  <c r="H34"/>
  <c r="E34"/>
  <c r="Y33"/>
  <c r="X33"/>
  <c r="V33"/>
  <c r="U33"/>
  <c r="S33"/>
  <c r="R33"/>
  <c r="P33"/>
  <c r="O33"/>
  <c r="M33"/>
  <c r="L33"/>
  <c r="J33"/>
  <c r="I33"/>
  <c r="G33"/>
  <c r="F33"/>
  <c r="W32"/>
  <c r="T32"/>
  <c r="Q32"/>
  <c r="N32"/>
  <c r="K32"/>
  <c r="H32"/>
  <c r="E32"/>
  <c r="W31"/>
  <c r="T31"/>
  <c r="Q31"/>
  <c r="N31"/>
  <c r="K31"/>
  <c r="H31"/>
  <c r="E31"/>
  <c r="W30"/>
  <c r="T30"/>
  <c r="Q30"/>
  <c r="N30"/>
  <c r="K30"/>
  <c r="H30"/>
  <c r="E30"/>
  <c r="W29"/>
  <c r="T29"/>
  <c r="Q29"/>
  <c r="N29"/>
  <c r="K29"/>
  <c r="E29"/>
  <c r="W28"/>
  <c r="T28"/>
  <c r="N28"/>
  <c r="K28"/>
  <c r="H28"/>
  <c r="E28"/>
  <c r="W27"/>
  <c r="T27"/>
  <c r="Q27"/>
  <c r="N27"/>
  <c r="K27"/>
  <c r="E27"/>
  <c r="W26"/>
  <c r="T26"/>
  <c r="Q26"/>
  <c r="N26"/>
  <c r="K26"/>
  <c r="H26"/>
  <c r="E26"/>
  <c r="Y25"/>
  <c r="X25"/>
  <c r="V25"/>
  <c r="V44" s="1"/>
  <c r="U25"/>
  <c r="S25"/>
  <c r="R25"/>
  <c r="P25"/>
  <c r="O25"/>
  <c r="M25"/>
  <c r="L25"/>
  <c r="J25"/>
  <c r="I25"/>
  <c r="G25"/>
  <c r="F25"/>
  <c r="W24"/>
  <c r="T24"/>
  <c r="Q24"/>
  <c r="N24"/>
  <c r="K24"/>
  <c r="H24"/>
  <c r="E24"/>
  <c r="W23"/>
  <c r="T23"/>
  <c r="Q23"/>
  <c r="N23"/>
  <c r="K23"/>
  <c r="H23"/>
  <c r="E23"/>
  <c r="W22"/>
  <c r="T22"/>
  <c r="Q22"/>
  <c r="N22"/>
  <c r="K22"/>
  <c r="H22"/>
  <c r="E22"/>
  <c r="W21"/>
  <c r="T21"/>
  <c r="Q21"/>
  <c r="N21"/>
  <c r="K21"/>
  <c r="H21"/>
  <c r="E21"/>
  <c r="W20"/>
  <c r="T20"/>
  <c r="Q20"/>
  <c r="N20"/>
  <c r="K20"/>
  <c r="H20"/>
  <c r="E20"/>
  <c r="W19"/>
  <c r="T19"/>
  <c r="Q19"/>
  <c r="N19"/>
  <c r="K19"/>
  <c r="H19"/>
  <c r="E19"/>
  <c r="W18"/>
  <c r="T18"/>
  <c r="Q18"/>
  <c r="N18"/>
  <c r="K18"/>
  <c r="H18"/>
  <c r="E18"/>
  <c r="Y17"/>
  <c r="X17"/>
  <c r="S17"/>
  <c r="S44" s="1"/>
  <c r="R17"/>
  <c r="P17"/>
  <c r="O17"/>
  <c r="M17"/>
  <c r="L17"/>
  <c r="J17"/>
  <c r="I17"/>
  <c r="G17"/>
  <c r="F17"/>
  <c r="W16"/>
  <c r="T16"/>
  <c r="Q16"/>
  <c r="N16"/>
  <c r="K16"/>
  <c r="H16"/>
  <c r="E16"/>
  <c r="W15"/>
  <c r="T15"/>
  <c r="Q15"/>
  <c r="N15"/>
  <c r="K15"/>
  <c r="E15"/>
  <c r="W14"/>
  <c r="T14"/>
  <c r="Q14"/>
  <c r="N14"/>
  <c r="K14"/>
  <c r="H14"/>
  <c r="E14"/>
  <c r="W13"/>
  <c r="T13"/>
  <c r="Q13"/>
  <c r="N13"/>
  <c r="K13"/>
  <c r="H13"/>
  <c r="E13"/>
  <c r="W12"/>
  <c r="T12"/>
  <c r="Q12"/>
  <c r="N12"/>
  <c r="K12"/>
  <c r="H12"/>
  <c r="E12"/>
  <c r="W11"/>
  <c r="T11"/>
  <c r="Q11"/>
  <c r="N11"/>
  <c r="K11"/>
  <c r="H11"/>
  <c r="E11"/>
  <c r="W10"/>
  <c r="T10"/>
  <c r="Q10"/>
  <c r="N10"/>
  <c r="K10"/>
  <c r="H10"/>
  <c r="E10"/>
  <c r="W8"/>
  <c r="T8"/>
  <c r="Q8"/>
  <c r="N8"/>
  <c r="K8"/>
  <c r="E8"/>
  <c r="W7"/>
  <c r="T7"/>
  <c r="Q7"/>
  <c r="N7"/>
  <c r="K7"/>
  <c r="H7"/>
  <c r="H9" s="1"/>
  <c r="E7"/>
  <c r="D7"/>
  <c r="C7"/>
  <c r="W38" i="21"/>
  <c r="T38"/>
  <c r="Q38"/>
  <c r="N38"/>
  <c r="K38"/>
  <c r="H38"/>
  <c r="E38"/>
  <c r="W37"/>
  <c r="T37"/>
  <c r="Q37"/>
  <c r="N37"/>
  <c r="K37"/>
  <c r="H37"/>
  <c r="E37"/>
  <c r="W36"/>
  <c r="T36"/>
  <c r="Q36"/>
  <c r="N36"/>
  <c r="K36"/>
  <c r="H36"/>
  <c r="E36"/>
  <c r="W35"/>
  <c r="T35"/>
  <c r="Q35"/>
  <c r="N35"/>
  <c r="K35"/>
  <c r="H35"/>
  <c r="E35"/>
  <c r="W34"/>
  <c r="T34"/>
  <c r="Q34"/>
  <c r="N34"/>
  <c r="K34"/>
  <c r="H34"/>
  <c r="E34"/>
  <c r="Y33"/>
  <c r="X33"/>
  <c r="P33"/>
  <c r="O33"/>
  <c r="M33"/>
  <c r="L33"/>
  <c r="J33"/>
  <c r="I33"/>
  <c r="G33"/>
  <c r="F33"/>
  <c r="W32"/>
  <c r="T32"/>
  <c r="Q32"/>
  <c r="N32"/>
  <c r="H32"/>
  <c r="E32"/>
  <c r="W31"/>
  <c r="T31"/>
  <c r="Q31"/>
  <c r="N31"/>
  <c r="H31"/>
  <c r="E31"/>
  <c r="W30"/>
  <c r="T30"/>
  <c r="Q30"/>
  <c r="N30"/>
  <c r="H30"/>
  <c r="E30"/>
  <c r="W29"/>
  <c r="T29"/>
  <c r="Q29"/>
  <c r="N29"/>
  <c r="H29"/>
  <c r="E29"/>
  <c r="W28"/>
  <c r="T28"/>
  <c r="H28"/>
  <c r="E28"/>
  <c r="W27"/>
  <c r="T27"/>
  <c r="Q27"/>
  <c r="N27"/>
  <c r="E27"/>
  <c r="W26"/>
  <c r="T26"/>
  <c r="Q26"/>
  <c r="N26"/>
  <c r="H26"/>
  <c r="E26"/>
  <c r="Y25"/>
  <c r="X25"/>
  <c r="X44" s="1"/>
  <c r="V25"/>
  <c r="V44" s="1"/>
  <c r="U25"/>
  <c r="U44" s="1"/>
  <c r="S25"/>
  <c r="S44" s="1"/>
  <c r="R25"/>
  <c r="R44" s="1"/>
  <c r="P25"/>
  <c r="O25"/>
  <c r="M25"/>
  <c r="L25"/>
  <c r="J25"/>
  <c r="I25"/>
  <c r="G25"/>
  <c r="F25"/>
  <c r="W24"/>
  <c r="T24"/>
  <c r="Q24"/>
  <c r="N24"/>
  <c r="K24"/>
  <c r="H24"/>
  <c r="E24"/>
  <c r="W23"/>
  <c r="T23"/>
  <c r="Q23"/>
  <c r="N23"/>
  <c r="K23"/>
  <c r="H23"/>
  <c r="E23"/>
  <c r="W22"/>
  <c r="Q22"/>
  <c r="N22"/>
  <c r="K22"/>
  <c r="H22"/>
  <c r="E22"/>
  <c r="W21"/>
  <c r="T21"/>
  <c r="Q21"/>
  <c r="N21"/>
  <c r="K21"/>
  <c r="H21"/>
  <c r="E21"/>
  <c r="W20"/>
  <c r="T20"/>
  <c r="Q20"/>
  <c r="N20"/>
  <c r="K20"/>
  <c r="H20"/>
  <c r="E20"/>
  <c r="W19"/>
  <c r="T19"/>
  <c r="Q19"/>
  <c r="N19"/>
  <c r="K19"/>
  <c r="H19"/>
  <c r="E19"/>
  <c r="W18"/>
  <c r="T18"/>
  <c r="Q18"/>
  <c r="N18"/>
  <c r="K18"/>
  <c r="H18"/>
  <c r="E18"/>
  <c r="W16"/>
  <c r="T16"/>
  <c r="Q16"/>
  <c r="N16"/>
  <c r="K16"/>
  <c r="H16"/>
  <c r="E16"/>
  <c r="W15"/>
  <c r="T15"/>
  <c r="Q15"/>
  <c r="N15"/>
  <c r="K15"/>
  <c r="H15"/>
  <c r="E15"/>
  <c r="W14"/>
  <c r="T14"/>
  <c r="Q14"/>
  <c r="N14"/>
  <c r="K14"/>
  <c r="H14"/>
  <c r="E14"/>
  <c r="W13"/>
  <c r="T13"/>
  <c r="Q13"/>
  <c r="N13"/>
  <c r="K13"/>
  <c r="H13"/>
  <c r="E13"/>
  <c r="W12"/>
  <c r="T12"/>
  <c r="Q12"/>
  <c r="N12"/>
  <c r="K12"/>
  <c r="H12"/>
  <c r="E12"/>
  <c r="W11"/>
  <c r="T11"/>
  <c r="Q11"/>
  <c r="N11"/>
  <c r="K11"/>
  <c r="H11"/>
  <c r="E11"/>
  <c r="W10"/>
  <c r="T10"/>
  <c r="Q10"/>
  <c r="N10"/>
  <c r="K10"/>
  <c r="H10"/>
  <c r="E10"/>
  <c r="W8"/>
  <c r="T8"/>
  <c r="Q8"/>
  <c r="N8"/>
  <c r="E8"/>
  <c r="W7"/>
  <c r="T7"/>
  <c r="Q7"/>
  <c r="Q9" s="1"/>
  <c r="N7"/>
  <c r="K7"/>
  <c r="K9" s="1"/>
  <c r="H7"/>
  <c r="H9" s="1"/>
  <c r="E7"/>
  <c r="D7"/>
  <c r="C7"/>
  <c r="AA41" i="20"/>
  <c r="Z41"/>
  <c r="W38"/>
  <c r="T38"/>
  <c r="Q38"/>
  <c r="N38"/>
  <c r="K38"/>
  <c r="H38"/>
  <c r="E38"/>
  <c r="T37"/>
  <c r="K37"/>
  <c r="H37"/>
  <c r="E37"/>
  <c r="W36"/>
  <c r="T36"/>
  <c r="Q36"/>
  <c r="N36"/>
  <c r="K36"/>
  <c r="H36"/>
  <c r="E36"/>
  <c r="W35"/>
  <c r="T35"/>
  <c r="Q35"/>
  <c r="Q41" s="1"/>
  <c r="N35"/>
  <c r="N41" s="1"/>
  <c r="K35"/>
  <c r="H35"/>
  <c r="E35"/>
  <c r="W34"/>
  <c r="H34"/>
  <c r="E34"/>
  <c r="Y33"/>
  <c r="X33"/>
  <c r="V33"/>
  <c r="U33"/>
  <c r="S33"/>
  <c r="R33"/>
  <c r="P33"/>
  <c r="O33"/>
  <c r="M33"/>
  <c r="L33"/>
  <c r="J33"/>
  <c r="I33"/>
  <c r="G33"/>
  <c r="F33"/>
  <c r="W32"/>
  <c r="T32"/>
  <c r="Q32"/>
  <c r="N32"/>
  <c r="K32"/>
  <c r="H32"/>
  <c r="E32"/>
  <c r="W31"/>
  <c r="T31"/>
  <c r="Q31"/>
  <c r="N31"/>
  <c r="K31"/>
  <c r="H31"/>
  <c r="E31"/>
  <c r="W30"/>
  <c r="T30"/>
  <c r="Q30"/>
  <c r="N30"/>
  <c r="K30"/>
  <c r="H30"/>
  <c r="E30"/>
  <c r="W29"/>
  <c r="T29"/>
  <c r="Q29"/>
  <c r="N29"/>
  <c r="K29"/>
  <c r="H29"/>
  <c r="E29"/>
  <c r="W28"/>
  <c r="T28"/>
  <c r="N28"/>
  <c r="K28"/>
  <c r="H28"/>
  <c r="E28"/>
  <c r="W27"/>
  <c r="T27"/>
  <c r="Q27"/>
  <c r="N27"/>
  <c r="K27"/>
  <c r="E27"/>
  <c r="W26"/>
  <c r="T26"/>
  <c r="Q26"/>
  <c r="N26"/>
  <c r="K26"/>
  <c r="H26"/>
  <c r="E26"/>
  <c r="Y25"/>
  <c r="X25"/>
  <c r="V25"/>
  <c r="U25"/>
  <c r="U44" s="1"/>
  <c r="S25"/>
  <c r="R25"/>
  <c r="P25"/>
  <c r="O25"/>
  <c r="M25"/>
  <c r="L25"/>
  <c r="J25"/>
  <c r="I25"/>
  <c r="I44" s="1"/>
  <c r="G25"/>
  <c r="F25"/>
  <c r="T24"/>
  <c r="Q24"/>
  <c r="N24"/>
  <c r="K24"/>
  <c r="H24"/>
  <c r="E24"/>
  <c r="W23"/>
  <c r="T23"/>
  <c r="Q23"/>
  <c r="N23"/>
  <c r="K23"/>
  <c r="H23"/>
  <c r="E23"/>
  <c r="W22"/>
  <c r="T22"/>
  <c r="Q22"/>
  <c r="N22"/>
  <c r="K22"/>
  <c r="H22"/>
  <c r="E22"/>
  <c r="W21"/>
  <c r="T21"/>
  <c r="Q21"/>
  <c r="N21"/>
  <c r="K21"/>
  <c r="H21"/>
  <c r="E21"/>
  <c r="W20"/>
  <c r="T20"/>
  <c r="Q20"/>
  <c r="N20"/>
  <c r="K20"/>
  <c r="H20"/>
  <c r="E20"/>
  <c r="W19"/>
  <c r="T19"/>
  <c r="Q19"/>
  <c r="N19"/>
  <c r="K19"/>
  <c r="H19"/>
  <c r="E19"/>
  <c r="W18"/>
  <c r="T18"/>
  <c r="Q18"/>
  <c r="N18"/>
  <c r="K18"/>
  <c r="H18"/>
  <c r="E18"/>
  <c r="Y17"/>
  <c r="X17"/>
  <c r="V17"/>
  <c r="U17"/>
  <c r="S17"/>
  <c r="R17"/>
  <c r="P17"/>
  <c r="O17"/>
  <c r="J17"/>
  <c r="I17"/>
  <c r="G17"/>
  <c r="F17"/>
  <c r="W16"/>
  <c r="T16"/>
  <c r="Q16"/>
  <c r="N16"/>
  <c r="K16"/>
  <c r="H16"/>
  <c r="E16"/>
  <c r="W15"/>
  <c r="T15"/>
  <c r="Q15"/>
  <c r="K15"/>
  <c r="H15"/>
  <c r="E15"/>
  <c r="W14"/>
  <c r="T14"/>
  <c r="Q14"/>
  <c r="N14"/>
  <c r="K14"/>
  <c r="H14"/>
  <c r="E14"/>
  <c r="W13"/>
  <c r="T13"/>
  <c r="Q13"/>
  <c r="N13"/>
  <c r="K13"/>
  <c r="H13"/>
  <c r="E13"/>
  <c r="W12"/>
  <c r="T12"/>
  <c r="Q12"/>
  <c r="N12"/>
  <c r="K12"/>
  <c r="H12"/>
  <c r="E12"/>
  <c r="W11"/>
  <c r="T11"/>
  <c r="N11"/>
  <c r="K11"/>
  <c r="H11"/>
  <c r="E11"/>
  <c r="W10"/>
  <c r="K10"/>
  <c r="H10"/>
  <c r="E10"/>
  <c r="W8"/>
  <c r="T8"/>
  <c r="Q8"/>
  <c r="N8"/>
  <c r="E8"/>
  <c r="W7"/>
  <c r="T7"/>
  <c r="Q7"/>
  <c r="N7"/>
  <c r="K7"/>
  <c r="K9" s="1"/>
  <c r="H7"/>
  <c r="H9" s="1"/>
  <c r="E7"/>
  <c r="D7"/>
  <c r="C7"/>
  <c r="W38" i="19"/>
  <c r="T38"/>
  <c r="Q38"/>
  <c r="N38"/>
  <c r="K38"/>
  <c r="H38"/>
  <c r="E38"/>
  <c r="W37"/>
  <c r="T37"/>
  <c r="Q37"/>
  <c r="N37"/>
  <c r="K37"/>
  <c r="H37"/>
  <c r="E37"/>
  <c r="W36"/>
  <c r="T36"/>
  <c r="Q36"/>
  <c r="N36"/>
  <c r="K36"/>
  <c r="H36"/>
  <c r="E36"/>
  <c r="T35"/>
  <c r="Q35"/>
  <c r="N35"/>
  <c r="K35"/>
  <c r="H35"/>
  <c r="E35"/>
  <c r="W34"/>
  <c r="T34"/>
  <c r="K34"/>
  <c r="H34"/>
  <c r="E34"/>
  <c r="Y33"/>
  <c r="X33"/>
  <c r="V33"/>
  <c r="U33"/>
  <c r="S33"/>
  <c r="R33"/>
  <c r="P33"/>
  <c r="O33"/>
  <c r="M33"/>
  <c r="L33"/>
  <c r="J33"/>
  <c r="I33"/>
  <c r="G33"/>
  <c r="F33"/>
  <c r="T32"/>
  <c r="Q32"/>
  <c r="N32"/>
  <c r="K32"/>
  <c r="H32"/>
  <c r="E32"/>
  <c r="W31"/>
  <c r="T31"/>
  <c r="Q31"/>
  <c r="N31"/>
  <c r="K31"/>
  <c r="H31"/>
  <c r="E31"/>
  <c r="W30"/>
  <c r="T30"/>
  <c r="Q30"/>
  <c r="N30"/>
  <c r="K30"/>
  <c r="H30"/>
  <c r="E30"/>
  <c r="W29"/>
  <c r="T29"/>
  <c r="Q29"/>
  <c r="N29"/>
  <c r="H29"/>
  <c r="E29"/>
  <c r="W28"/>
  <c r="T28"/>
  <c r="N28"/>
  <c r="K28"/>
  <c r="H28"/>
  <c r="E28"/>
  <c r="W27"/>
  <c r="T27"/>
  <c r="Q27"/>
  <c r="N27"/>
  <c r="K27"/>
  <c r="E27"/>
  <c r="W26"/>
  <c r="T26"/>
  <c r="Q26"/>
  <c r="N26"/>
  <c r="K26"/>
  <c r="H26"/>
  <c r="E26"/>
  <c r="Y25"/>
  <c r="X25"/>
  <c r="V25"/>
  <c r="U25"/>
  <c r="S25"/>
  <c r="R25"/>
  <c r="P25"/>
  <c r="O25"/>
  <c r="M25"/>
  <c r="L25"/>
  <c r="J25"/>
  <c r="I25"/>
  <c r="G25"/>
  <c r="F25"/>
  <c r="W24"/>
  <c r="T24"/>
  <c r="Q24"/>
  <c r="N24"/>
  <c r="K24"/>
  <c r="H24"/>
  <c r="E24"/>
  <c r="W23"/>
  <c r="T23"/>
  <c r="Q23"/>
  <c r="N23"/>
  <c r="K23"/>
  <c r="H23"/>
  <c r="E23"/>
  <c r="W22"/>
  <c r="T22"/>
  <c r="Q22"/>
  <c r="N22"/>
  <c r="K22"/>
  <c r="H22"/>
  <c r="E22"/>
  <c r="W21"/>
  <c r="T21"/>
  <c r="N21"/>
  <c r="K21"/>
  <c r="H21"/>
  <c r="E21"/>
  <c r="W20"/>
  <c r="T20"/>
  <c r="N20"/>
  <c r="K20"/>
  <c r="H20"/>
  <c r="E20"/>
  <c r="W19"/>
  <c r="T19"/>
  <c r="N19"/>
  <c r="K19"/>
  <c r="H19"/>
  <c r="E19"/>
  <c r="W18"/>
  <c r="T18"/>
  <c r="N18"/>
  <c r="K18"/>
  <c r="H18"/>
  <c r="E18"/>
  <c r="Y17"/>
  <c r="X17"/>
  <c r="X44" s="1"/>
  <c r="V17"/>
  <c r="U17"/>
  <c r="S17"/>
  <c r="R17"/>
  <c r="P17"/>
  <c r="O17"/>
  <c r="M17"/>
  <c r="L17"/>
  <c r="J17"/>
  <c r="I17"/>
  <c r="G17"/>
  <c r="F17"/>
  <c r="W16"/>
  <c r="T16"/>
  <c r="N16"/>
  <c r="K16"/>
  <c r="H16"/>
  <c r="E16"/>
  <c r="W15"/>
  <c r="T15"/>
  <c r="N15"/>
  <c r="K15"/>
  <c r="H15"/>
  <c r="E15"/>
  <c r="W14"/>
  <c r="T14"/>
  <c r="N14"/>
  <c r="K14"/>
  <c r="H14"/>
  <c r="E14"/>
  <c r="W13"/>
  <c r="T13"/>
  <c r="N13"/>
  <c r="K13"/>
  <c r="H13"/>
  <c r="E13"/>
  <c r="W12"/>
  <c r="T12"/>
  <c r="Q12"/>
  <c r="N12"/>
  <c r="K12"/>
  <c r="H12"/>
  <c r="E12"/>
  <c r="W11"/>
  <c r="T11"/>
  <c r="N11"/>
  <c r="K11"/>
  <c r="H11"/>
  <c r="E11"/>
  <c r="W10"/>
  <c r="T10"/>
  <c r="N10"/>
  <c r="K10"/>
  <c r="E10"/>
  <c r="W8"/>
  <c r="T8"/>
  <c r="N8"/>
  <c r="K8"/>
  <c r="E8"/>
  <c r="W7"/>
  <c r="T7"/>
  <c r="N7"/>
  <c r="K7"/>
  <c r="H7"/>
  <c r="H9" s="1"/>
  <c r="E7"/>
  <c r="D7"/>
  <c r="C7"/>
  <c r="W38" i="18"/>
  <c r="T38"/>
  <c r="Q38"/>
  <c r="N38"/>
  <c r="K38"/>
  <c r="H38"/>
  <c r="E38"/>
  <c r="W37"/>
  <c r="T37"/>
  <c r="Q37"/>
  <c r="N37"/>
  <c r="K37"/>
  <c r="H37"/>
  <c r="E37"/>
  <c r="W36"/>
  <c r="T36"/>
  <c r="Q36"/>
  <c r="N36"/>
  <c r="K36"/>
  <c r="H36"/>
  <c r="E36"/>
  <c r="W35"/>
  <c r="T35"/>
  <c r="Q35"/>
  <c r="Q41" s="1"/>
  <c r="N35"/>
  <c r="K35"/>
  <c r="H35"/>
  <c r="E35"/>
  <c r="W34"/>
  <c r="T34"/>
  <c r="K34"/>
  <c r="H34"/>
  <c r="E34"/>
  <c r="Y33"/>
  <c r="X33"/>
  <c r="V33"/>
  <c r="U33"/>
  <c r="S33"/>
  <c r="R33"/>
  <c r="P33"/>
  <c r="O33"/>
  <c r="M33"/>
  <c r="L33"/>
  <c r="J33"/>
  <c r="I33"/>
  <c r="G33"/>
  <c r="F33"/>
  <c r="W32"/>
  <c r="T32"/>
  <c r="N32"/>
  <c r="K32"/>
  <c r="H32"/>
  <c r="E32"/>
  <c r="W31"/>
  <c r="T31"/>
  <c r="Q31"/>
  <c r="K31"/>
  <c r="H31"/>
  <c r="E31"/>
  <c r="W30"/>
  <c r="T30"/>
  <c r="Q30"/>
  <c r="N30"/>
  <c r="K30"/>
  <c r="H30"/>
  <c r="E30"/>
  <c r="W29"/>
  <c r="T29"/>
  <c r="Q29"/>
  <c r="N29"/>
  <c r="K29"/>
  <c r="H29"/>
  <c r="E29"/>
  <c r="W28"/>
  <c r="T28"/>
  <c r="N28"/>
  <c r="K28"/>
  <c r="H28"/>
  <c r="E28"/>
  <c r="W27"/>
  <c r="T27"/>
  <c r="Q27"/>
  <c r="N27"/>
  <c r="K27"/>
  <c r="E27"/>
  <c r="T26"/>
  <c r="Q26"/>
  <c r="N26"/>
  <c r="K26"/>
  <c r="H26"/>
  <c r="E26"/>
  <c r="Y25"/>
  <c r="X25"/>
  <c r="V25"/>
  <c r="U25"/>
  <c r="S25"/>
  <c r="R25"/>
  <c r="P25"/>
  <c r="O25"/>
  <c r="M25"/>
  <c r="L25"/>
  <c r="J25"/>
  <c r="I25"/>
  <c r="G25"/>
  <c r="F25"/>
  <c r="W24"/>
  <c r="T24"/>
  <c r="Q24"/>
  <c r="N24"/>
  <c r="K24"/>
  <c r="H24"/>
  <c r="E24"/>
  <c r="W23"/>
  <c r="T23"/>
  <c r="Q23"/>
  <c r="N23"/>
  <c r="K23"/>
  <c r="H23"/>
  <c r="E23"/>
  <c r="W22"/>
  <c r="T22"/>
  <c r="Q22"/>
  <c r="N22"/>
  <c r="K22"/>
  <c r="H22"/>
  <c r="E22"/>
  <c r="W21"/>
  <c r="T21"/>
  <c r="Q21"/>
  <c r="N21"/>
  <c r="K21"/>
  <c r="H21"/>
  <c r="E21"/>
  <c r="W20"/>
  <c r="T20"/>
  <c r="Q20"/>
  <c r="N20"/>
  <c r="K20"/>
  <c r="H20"/>
  <c r="E20"/>
  <c r="W19"/>
  <c r="T19"/>
  <c r="Q19"/>
  <c r="N19"/>
  <c r="K19"/>
  <c r="H19"/>
  <c r="E19"/>
  <c r="W18"/>
  <c r="T18"/>
  <c r="Q18"/>
  <c r="N18"/>
  <c r="K18"/>
  <c r="H18"/>
  <c r="E18"/>
  <c r="Y17"/>
  <c r="X17"/>
  <c r="V17"/>
  <c r="U17"/>
  <c r="S17"/>
  <c r="R17"/>
  <c r="R44" s="1"/>
  <c r="P17"/>
  <c r="O17"/>
  <c r="M17"/>
  <c r="L17"/>
  <c r="J17"/>
  <c r="I17"/>
  <c r="G17"/>
  <c r="F17"/>
  <c r="F44" s="1"/>
  <c r="W16"/>
  <c r="T16"/>
  <c r="Q16"/>
  <c r="N16"/>
  <c r="K16"/>
  <c r="H16"/>
  <c r="E16"/>
  <c r="W15"/>
  <c r="T15"/>
  <c r="Q15"/>
  <c r="N15"/>
  <c r="K15"/>
  <c r="H15"/>
  <c r="E15"/>
  <c r="W14"/>
  <c r="T14"/>
  <c r="Q14"/>
  <c r="N14"/>
  <c r="K14"/>
  <c r="H14"/>
  <c r="E14"/>
  <c r="W13"/>
  <c r="T13"/>
  <c r="Q13"/>
  <c r="N13"/>
  <c r="K13"/>
  <c r="H13"/>
  <c r="E13"/>
  <c r="W12"/>
  <c r="T12"/>
  <c r="Q12"/>
  <c r="N12"/>
  <c r="K12"/>
  <c r="H12"/>
  <c r="E12"/>
  <c r="W11"/>
  <c r="T11"/>
  <c r="Q11"/>
  <c r="N11"/>
  <c r="K11"/>
  <c r="H11"/>
  <c r="E11"/>
  <c r="W10"/>
  <c r="T10"/>
  <c r="Q10"/>
  <c r="N10"/>
  <c r="K10"/>
  <c r="H10"/>
  <c r="E10"/>
  <c r="W8"/>
  <c r="T8"/>
  <c r="Q8"/>
  <c r="N8"/>
  <c r="K8"/>
  <c r="E8"/>
  <c r="W7"/>
  <c r="T7"/>
  <c r="Q7"/>
  <c r="N7"/>
  <c r="K7"/>
  <c r="H7"/>
  <c r="H9" s="1"/>
  <c r="E7"/>
  <c r="E9" s="1"/>
  <c r="D7"/>
  <c r="C7"/>
  <c r="W38" i="17"/>
  <c r="T38"/>
  <c r="Q38"/>
  <c r="N38"/>
  <c r="K38"/>
  <c r="H38"/>
  <c r="E38"/>
  <c r="W37"/>
  <c r="T37"/>
  <c r="Q37"/>
  <c r="N37"/>
  <c r="K37"/>
  <c r="H37"/>
  <c r="E37"/>
  <c r="W36"/>
  <c r="T36"/>
  <c r="Q36"/>
  <c r="K36"/>
  <c r="H36"/>
  <c r="E36"/>
  <c r="W35"/>
  <c r="T35"/>
  <c r="Q35"/>
  <c r="N35"/>
  <c r="K35"/>
  <c r="H35"/>
  <c r="E35"/>
  <c r="W34"/>
  <c r="T34"/>
  <c r="Q34"/>
  <c r="N34"/>
  <c r="K34"/>
  <c r="H34"/>
  <c r="E34"/>
  <c r="Y33"/>
  <c r="X33"/>
  <c r="V33"/>
  <c r="U33"/>
  <c r="S33"/>
  <c r="R33"/>
  <c r="P33"/>
  <c r="O33"/>
  <c r="M33"/>
  <c r="L33"/>
  <c r="J33"/>
  <c r="I33"/>
  <c r="G33"/>
  <c r="F33"/>
  <c r="W32"/>
  <c r="T32"/>
  <c r="Q32"/>
  <c r="N32"/>
  <c r="K32"/>
  <c r="H32"/>
  <c r="E32"/>
  <c r="W31"/>
  <c r="T31"/>
  <c r="N31"/>
  <c r="K31"/>
  <c r="H31"/>
  <c r="E31"/>
  <c r="W30"/>
  <c r="T30"/>
  <c r="Q30"/>
  <c r="N30"/>
  <c r="K30"/>
  <c r="H30"/>
  <c r="E30"/>
  <c r="W29"/>
  <c r="T29"/>
  <c r="Q29"/>
  <c r="N29"/>
  <c r="K29"/>
  <c r="H29"/>
  <c r="E29"/>
  <c r="W28"/>
  <c r="T28"/>
  <c r="N28"/>
  <c r="K28"/>
  <c r="E28"/>
  <c r="W27"/>
  <c r="T27"/>
  <c r="Q27"/>
  <c r="N27"/>
  <c r="K27"/>
  <c r="E27"/>
  <c r="W26"/>
  <c r="T26"/>
  <c r="Q26"/>
  <c r="N26"/>
  <c r="K26"/>
  <c r="H26"/>
  <c r="E26"/>
  <c r="Y25"/>
  <c r="X25"/>
  <c r="V25"/>
  <c r="U25"/>
  <c r="S25"/>
  <c r="S44" s="1"/>
  <c r="R25"/>
  <c r="P25"/>
  <c r="O25"/>
  <c r="M25"/>
  <c r="L25"/>
  <c r="J25"/>
  <c r="I25"/>
  <c r="G25"/>
  <c r="F25"/>
  <c r="W24"/>
  <c r="T24"/>
  <c r="Q24"/>
  <c r="N24"/>
  <c r="K24"/>
  <c r="H24"/>
  <c r="E24"/>
  <c r="W23"/>
  <c r="T23"/>
  <c r="Q23"/>
  <c r="N23"/>
  <c r="K23"/>
  <c r="H23"/>
  <c r="E23"/>
  <c r="W22"/>
  <c r="T22"/>
  <c r="Q22"/>
  <c r="N22"/>
  <c r="K22"/>
  <c r="H22"/>
  <c r="E22"/>
  <c r="W21"/>
  <c r="T21"/>
  <c r="Q21"/>
  <c r="N21"/>
  <c r="K21"/>
  <c r="H21"/>
  <c r="E21"/>
  <c r="W20"/>
  <c r="T20"/>
  <c r="Q20"/>
  <c r="N20"/>
  <c r="K20"/>
  <c r="H20"/>
  <c r="E20"/>
  <c r="W19"/>
  <c r="T19"/>
  <c r="Q19"/>
  <c r="N19"/>
  <c r="K19"/>
  <c r="H19"/>
  <c r="E19"/>
  <c r="T18"/>
  <c r="Q18"/>
  <c r="N18"/>
  <c r="K18"/>
  <c r="H18"/>
  <c r="E18"/>
  <c r="Y17"/>
  <c r="X17"/>
  <c r="V17"/>
  <c r="U17"/>
  <c r="R17"/>
  <c r="P17"/>
  <c r="O17"/>
  <c r="M17"/>
  <c r="L17"/>
  <c r="J17"/>
  <c r="I17"/>
  <c r="G17"/>
  <c r="F17"/>
  <c r="W16"/>
  <c r="T16"/>
  <c r="Q16"/>
  <c r="N16"/>
  <c r="K16"/>
  <c r="H16"/>
  <c r="E16"/>
  <c r="W15"/>
  <c r="T15"/>
  <c r="Q15"/>
  <c r="N15"/>
  <c r="K15"/>
  <c r="H15"/>
  <c r="E15"/>
  <c r="W14"/>
  <c r="T14"/>
  <c r="Q14"/>
  <c r="N14"/>
  <c r="K14"/>
  <c r="H14"/>
  <c r="E14"/>
  <c r="W13"/>
  <c r="T13"/>
  <c r="Q13"/>
  <c r="N13"/>
  <c r="K13"/>
  <c r="H13"/>
  <c r="E13"/>
  <c r="W12"/>
  <c r="T12"/>
  <c r="Q12"/>
  <c r="N12"/>
  <c r="K12"/>
  <c r="H12"/>
  <c r="E12"/>
  <c r="W11"/>
  <c r="T11"/>
  <c r="Q11"/>
  <c r="N11"/>
  <c r="K11"/>
  <c r="H11"/>
  <c r="E11"/>
  <c r="W10"/>
  <c r="T10"/>
  <c r="Q10"/>
  <c r="N10"/>
  <c r="K10"/>
  <c r="H10"/>
  <c r="E10"/>
  <c r="W8"/>
  <c r="T8"/>
  <c r="Q8"/>
  <c r="N8"/>
  <c r="K8"/>
  <c r="E8"/>
  <c r="W7"/>
  <c r="T7"/>
  <c r="Q7"/>
  <c r="N7"/>
  <c r="K7"/>
  <c r="H7"/>
  <c r="H9" s="1"/>
  <c r="E7"/>
  <c r="D7"/>
  <c r="C7"/>
  <c r="W38" i="16"/>
  <c r="T38"/>
  <c r="Q38"/>
  <c r="N38"/>
  <c r="K38"/>
  <c r="H38"/>
  <c r="E38"/>
  <c r="W37"/>
  <c r="T37"/>
  <c r="Q37"/>
  <c r="N37"/>
  <c r="K37"/>
  <c r="H37"/>
  <c r="E37"/>
  <c r="W36"/>
  <c r="T36"/>
  <c r="N36"/>
  <c r="K36"/>
  <c r="H36"/>
  <c r="E36"/>
  <c r="W35"/>
  <c r="T35"/>
  <c r="Q35"/>
  <c r="N35"/>
  <c r="K35"/>
  <c r="H35"/>
  <c r="E35"/>
  <c r="W34"/>
  <c r="T34"/>
  <c r="Q34"/>
  <c r="N34"/>
  <c r="K34"/>
  <c r="H34"/>
  <c r="E34"/>
  <c r="Y33"/>
  <c r="X33"/>
  <c r="V33"/>
  <c r="U33"/>
  <c r="S33"/>
  <c r="R33"/>
  <c r="P33"/>
  <c r="O33"/>
  <c r="M33"/>
  <c r="L33"/>
  <c r="J33"/>
  <c r="I33"/>
  <c r="G33"/>
  <c r="F33"/>
  <c r="W32"/>
  <c r="Q32"/>
  <c r="N32"/>
  <c r="K32"/>
  <c r="H32"/>
  <c r="E32"/>
  <c r="W31"/>
  <c r="T31"/>
  <c r="Q31"/>
  <c r="N31"/>
  <c r="K31"/>
  <c r="H31"/>
  <c r="E31"/>
  <c r="W30"/>
  <c r="Q30"/>
  <c r="N30"/>
  <c r="K30"/>
  <c r="H30"/>
  <c r="E30"/>
  <c r="W29"/>
  <c r="T29"/>
  <c r="Q29"/>
  <c r="N29"/>
  <c r="K29"/>
  <c r="E29"/>
  <c r="W28"/>
  <c r="N28"/>
  <c r="K28"/>
  <c r="H28"/>
  <c r="E28"/>
  <c r="W27"/>
  <c r="T27"/>
  <c r="Q27"/>
  <c r="N27"/>
  <c r="K27"/>
  <c r="E27"/>
  <c r="W26"/>
  <c r="T26"/>
  <c r="Q26"/>
  <c r="N26"/>
  <c r="K26"/>
  <c r="H26"/>
  <c r="E26"/>
  <c r="Y25"/>
  <c r="X25"/>
  <c r="V25"/>
  <c r="U25"/>
  <c r="S25"/>
  <c r="R25"/>
  <c r="P25"/>
  <c r="O25"/>
  <c r="M25"/>
  <c r="L25"/>
  <c r="J25"/>
  <c r="I25"/>
  <c r="G25"/>
  <c r="F25"/>
  <c r="W24"/>
  <c r="T24"/>
  <c r="Q24"/>
  <c r="N24"/>
  <c r="K24"/>
  <c r="H24"/>
  <c r="E24"/>
  <c r="W23"/>
  <c r="T23"/>
  <c r="Q23"/>
  <c r="N23"/>
  <c r="K23"/>
  <c r="H23"/>
  <c r="E23"/>
  <c r="W22"/>
  <c r="T22"/>
  <c r="Q22"/>
  <c r="N22"/>
  <c r="K22"/>
  <c r="H22"/>
  <c r="E22"/>
  <c r="W21"/>
  <c r="T21"/>
  <c r="Q21"/>
  <c r="N21"/>
  <c r="K21"/>
  <c r="H21"/>
  <c r="E21"/>
  <c r="W20"/>
  <c r="T20"/>
  <c r="Q20"/>
  <c r="N20"/>
  <c r="K20"/>
  <c r="H20"/>
  <c r="E20"/>
  <c r="W19"/>
  <c r="T19"/>
  <c r="Q19"/>
  <c r="N19"/>
  <c r="K19"/>
  <c r="H19"/>
  <c r="E19"/>
  <c r="W18"/>
  <c r="T18"/>
  <c r="Q18"/>
  <c r="N18"/>
  <c r="K18"/>
  <c r="H18"/>
  <c r="E18"/>
  <c r="Y17"/>
  <c r="X17"/>
  <c r="V17"/>
  <c r="U17"/>
  <c r="S17"/>
  <c r="R17"/>
  <c r="P17"/>
  <c r="O17"/>
  <c r="M17"/>
  <c r="L17"/>
  <c r="J17"/>
  <c r="I17"/>
  <c r="G17"/>
  <c r="F17"/>
  <c r="W16"/>
  <c r="T16"/>
  <c r="Q16"/>
  <c r="N16"/>
  <c r="K16"/>
  <c r="H16"/>
  <c r="E16"/>
  <c r="T15"/>
  <c r="Q15"/>
  <c r="N15"/>
  <c r="K15"/>
  <c r="H15"/>
  <c r="E15"/>
  <c r="W14"/>
  <c r="T14"/>
  <c r="Q14"/>
  <c r="N14"/>
  <c r="K14"/>
  <c r="H14"/>
  <c r="E14"/>
  <c r="W13"/>
  <c r="T13"/>
  <c r="Q13"/>
  <c r="K13"/>
  <c r="H13"/>
  <c r="E13"/>
  <c r="W12"/>
  <c r="T12"/>
  <c r="Q12"/>
  <c r="N12"/>
  <c r="K12"/>
  <c r="H12"/>
  <c r="E12"/>
  <c r="W11"/>
  <c r="T11"/>
  <c r="Q11"/>
  <c r="N11"/>
  <c r="K11"/>
  <c r="H11"/>
  <c r="E11"/>
  <c r="W10"/>
  <c r="T10"/>
  <c r="Q10"/>
  <c r="N10"/>
  <c r="K10"/>
  <c r="H10"/>
  <c r="E10"/>
  <c r="W8"/>
  <c r="T8"/>
  <c r="Q8"/>
  <c r="N8"/>
  <c r="K8"/>
  <c r="E8"/>
  <c r="W7"/>
  <c r="T7"/>
  <c r="Q7"/>
  <c r="N7"/>
  <c r="K7"/>
  <c r="H7"/>
  <c r="H9" s="1"/>
  <c r="E7"/>
  <c r="D7"/>
  <c r="C7"/>
  <c r="W38" i="34"/>
  <c r="T38"/>
  <c r="Q38"/>
  <c r="N38"/>
  <c r="K38"/>
  <c r="H38"/>
  <c r="E38"/>
  <c r="W37"/>
  <c r="T37"/>
  <c r="Q37"/>
  <c r="N37"/>
  <c r="K37"/>
  <c r="H37"/>
  <c r="E37"/>
  <c r="W36"/>
  <c r="T36"/>
  <c r="Q36"/>
  <c r="N36"/>
  <c r="K36"/>
  <c r="H36"/>
  <c r="E36"/>
  <c r="W35"/>
  <c r="T35"/>
  <c r="Q35"/>
  <c r="N35"/>
  <c r="K35"/>
  <c r="H35"/>
  <c r="E35"/>
  <c r="W34"/>
  <c r="T34"/>
  <c r="Q34"/>
  <c r="N34"/>
  <c r="K34"/>
  <c r="H34"/>
  <c r="E34"/>
  <c r="Y33"/>
  <c r="X33"/>
  <c r="V33"/>
  <c r="U33"/>
  <c r="S33"/>
  <c r="R33"/>
  <c r="P33"/>
  <c r="O33"/>
  <c r="M33"/>
  <c r="L33"/>
  <c r="J33"/>
  <c r="I33"/>
  <c r="G33"/>
  <c r="F33"/>
  <c r="W32"/>
  <c r="T32"/>
  <c r="Q32"/>
  <c r="N32"/>
  <c r="K32"/>
  <c r="H32"/>
  <c r="E32"/>
  <c r="W31"/>
  <c r="T31"/>
  <c r="Q31"/>
  <c r="N31"/>
  <c r="K31"/>
  <c r="H31"/>
  <c r="E31"/>
  <c r="W30"/>
  <c r="T30"/>
  <c r="Q30"/>
  <c r="N30"/>
  <c r="K30"/>
  <c r="H30"/>
  <c r="E30"/>
  <c r="W29"/>
  <c r="T29"/>
  <c r="Q29"/>
  <c r="N29"/>
  <c r="K29"/>
  <c r="H29"/>
  <c r="E29"/>
  <c r="W28"/>
  <c r="T28"/>
  <c r="N28"/>
  <c r="K28"/>
  <c r="H28"/>
  <c r="E28"/>
  <c r="W27"/>
  <c r="T27"/>
  <c r="Q27"/>
  <c r="N27"/>
  <c r="K27"/>
  <c r="E27"/>
  <c r="W26"/>
  <c r="T26"/>
  <c r="Q26"/>
  <c r="N26"/>
  <c r="K26"/>
  <c r="H26"/>
  <c r="E26"/>
  <c r="Y25"/>
  <c r="X25"/>
  <c r="V25"/>
  <c r="U25"/>
  <c r="S25"/>
  <c r="R25"/>
  <c r="P25"/>
  <c r="O25"/>
  <c r="M25"/>
  <c r="L25"/>
  <c r="J25"/>
  <c r="I25"/>
  <c r="G25"/>
  <c r="F25"/>
  <c r="W24"/>
  <c r="T24"/>
  <c r="Q24"/>
  <c r="N24"/>
  <c r="K24"/>
  <c r="H24"/>
  <c r="E24"/>
  <c r="T23"/>
  <c r="Q23"/>
  <c r="N23"/>
  <c r="K23"/>
  <c r="H23"/>
  <c r="E23"/>
  <c r="W22"/>
  <c r="T22"/>
  <c r="Q22"/>
  <c r="N22"/>
  <c r="K22"/>
  <c r="H22"/>
  <c r="E22"/>
  <c r="W21"/>
  <c r="T21"/>
  <c r="Q21"/>
  <c r="N21"/>
  <c r="K21"/>
  <c r="H21"/>
  <c r="E21"/>
  <c r="W20"/>
  <c r="T20"/>
  <c r="Q20"/>
  <c r="N20"/>
  <c r="K20"/>
  <c r="H20"/>
  <c r="E20"/>
  <c r="W19"/>
  <c r="T19"/>
  <c r="Q19"/>
  <c r="N19"/>
  <c r="K19"/>
  <c r="H19"/>
  <c r="E19"/>
  <c r="W18"/>
  <c r="T18"/>
  <c r="Q18"/>
  <c r="N18"/>
  <c r="K18"/>
  <c r="H18"/>
  <c r="E18"/>
  <c r="Y17"/>
  <c r="Y44" s="1"/>
  <c r="X17"/>
  <c r="V17"/>
  <c r="U17"/>
  <c r="S17"/>
  <c r="R17"/>
  <c r="P17"/>
  <c r="O17"/>
  <c r="M17"/>
  <c r="M44" s="1"/>
  <c r="L17"/>
  <c r="J17"/>
  <c r="I17"/>
  <c r="G17"/>
  <c r="F17"/>
  <c r="W16"/>
  <c r="T16"/>
  <c r="Q16"/>
  <c r="N16"/>
  <c r="K16"/>
  <c r="H16"/>
  <c r="E16"/>
  <c r="W15"/>
  <c r="T15"/>
  <c r="Q15"/>
  <c r="N15"/>
  <c r="K15"/>
  <c r="H15"/>
  <c r="E15"/>
  <c r="W14"/>
  <c r="T14"/>
  <c r="Q14"/>
  <c r="N14"/>
  <c r="K14"/>
  <c r="H14"/>
  <c r="E14"/>
  <c r="W13"/>
  <c r="T13"/>
  <c r="Q13"/>
  <c r="N13"/>
  <c r="K13"/>
  <c r="H13"/>
  <c r="E13"/>
  <c r="W12"/>
  <c r="Q12"/>
  <c r="N12"/>
  <c r="K12"/>
  <c r="H12"/>
  <c r="E12"/>
  <c r="W11"/>
  <c r="T11"/>
  <c r="Q11"/>
  <c r="N11"/>
  <c r="K11"/>
  <c r="H11"/>
  <c r="E11"/>
  <c r="W10"/>
  <c r="T10"/>
  <c r="Q10"/>
  <c r="N10"/>
  <c r="K10"/>
  <c r="H10"/>
  <c r="E10"/>
  <c r="W8"/>
  <c r="T8"/>
  <c r="Q8"/>
  <c r="N8"/>
  <c r="K8"/>
  <c r="E8"/>
  <c r="W7"/>
  <c r="T7"/>
  <c r="Q7"/>
  <c r="N7"/>
  <c r="K7"/>
  <c r="H7"/>
  <c r="H9" s="1"/>
  <c r="E7"/>
  <c r="D7"/>
  <c r="C7"/>
  <c r="W38" i="15"/>
  <c r="T38"/>
  <c r="Q38"/>
  <c r="N38"/>
  <c r="K38"/>
  <c r="H38"/>
  <c r="E38"/>
  <c r="W37"/>
  <c r="T37"/>
  <c r="Q37"/>
  <c r="N37"/>
  <c r="K37"/>
  <c r="H37"/>
  <c r="E37"/>
  <c r="W36"/>
  <c r="T36"/>
  <c r="Q36"/>
  <c r="N36"/>
  <c r="K36"/>
  <c r="H36"/>
  <c r="E36"/>
  <c r="W35"/>
  <c r="T35"/>
  <c r="Q35"/>
  <c r="N35"/>
  <c r="K35"/>
  <c r="H35"/>
  <c r="E35"/>
  <c r="W34"/>
  <c r="T34"/>
  <c r="Q34"/>
  <c r="Q41" s="1"/>
  <c r="N34"/>
  <c r="K34"/>
  <c r="H34"/>
  <c r="E34"/>
  <c r="Y33"/>
  <c r="X33"/>
  <c r="S33"/>
  <c r="R33"/>
  <c r="P33"/>
  <c r="O33"/>
  <c r="M33"/>
  <c r="L33"/>
  <c r="J33"/>
  <c r="I33"/>
  <c r="G33"/>
  <c r="F33"/>
  <c r="W32"/>
  <c r="T32"/>
  <c r="Q32"/>
  <c r="N32"/>
  <c r="K32"/>
  <c r="H32"/>
  <c r="E32"/>
  <c r="W31"/>
  <c r="T31"/>
  <c r="Q31"/>
  <c r="N31"/>
  <c r="K31"/>
  <c r="H31"/>
  <c r="E31"/>
  <c r="W30"/>
  <c r="T30"/>
  <c r="Q30"/>
  <c r="N30"/>
  <c r="K30"/>
  <c r="H30"/>
  <c r="E30"/>
  <c r="W29"/>
  <c r="T29"/>
  <c r="Q29"/>
  <c r="N29"/>
  <c r="K29"/>
  <c r="H29"/>
  <c r="E29"/>
  <c r="W28"/>
  <c r="T28"/>
  <c r="N28"/>
  <c r="K28"/>
  <c r="H28"/>
  <c r="E28"/>
  <c r="W27"/>
  <c r="T27"/>
  <c r="Q27"/>
  <c r="N27"/>
  <c r="K27"/>
  <c r="E27"/>
  <c r="W26"/>
  <c r="Q26"/>
  <c r="N26"/>
  <c r="K26"/>
  <c r="H26"/>
  <c r="E26"/>
  <c r="Y25"/>
  <c r="X25"/>
  <c r="S25"/>
  <c r="R25"/>
  <c r="P25"/>
  <c r="O25"/>
  <c r="M25"/>
  <c r="L25"/>
  <c r="J25"/>
  <c r="I25"/>
  <c r="G25"/>
  <c r="F25"/>
  <c r="W24"/>
  <c r="Q24"/>
  <c r="N24"/>
  <c r="K24"/>
  <c r="H24"/>
  <c r="E24"/>
  <c r="W23"/>
  <c r="Q23"/>
  <c r="N23"/>
  <c r="K23"/>
  <c r="H23"/>
  <c r="E23"/>
  <c r="W22"/>
  <c r="Q22"/>
  <c r="N22"/>
  <c r="K22"/>
  <c r="H22"/>
  <c r="E22"/>
  <c r="W21"/>
  <c r="Q21"/>
  <c r="N21"/>
  <c r="K21"/>
  <c r="H21"/>
  <c r="E21"/>
  <c r="W20"/>
  <c r="H20"/>
  <c r="E20"/>
  <c r="W19"/>
  <c r="T19"/>
  <c r="Q19"/>
  <c r="N19"/>
  <c r="K19"/>
  <c r="H19"/>
  <c r="E19"/>
  <c r="W18"/>
  <c r="T18"/>
  <c r="Q18"/>
  <c r="N18"/>
  <c r="K18"/>
  <c r="H18"/>
  <c r="E18"/>
  <c r="Y17"/>
  <c r="X17"/>
  <c r="X44" s="1"/>
  <c r="S17"/>
  <c r="R17"/>
  <c r="O17"/>
  <c r="M17"/>
  <c r="L17"/>
  <c r="J17"/>
  <c r="I17"/>
  <c r="G17"/>
  <c r="F17"/>
  <c r="W16"/>
  <c r="T16"/>
  <c r="Q16"/>
  <c r="N16"/>
  <c r="K16"/>
  <c r="H16"/>
  <c r="E16"/>
  <c r="W15"/>
  <c r="T15"/>
  <c r="Q15"/>
  <c r="N15"/>
  <c r="K15"/>
  <c r="H15"/>
  <c r="E15"/>
  <c r="W14"/>
  <c r="T14"/>
  <c r="Q14"/>
  <c r="N14"/>
  <c r="K14"/>
  <c r="H14"/>
  <c r="E14"/>
  <c r="W13"/>
  <c r="T13"/>
  <c r="Q13"/>
  <c r="N13"/>
  <c r="K13"/>
  <c r="H13"/>
  <c r="E13"/>
  <c r="W12"/>
  <c r="T12"/>
  <c r="Q12"/>
  <c r="N12"/>
  <c r="K12"/>
  <c r="H12"/>
  <c r="E12"/>
  <c r="W11"/>
  <c r="T11"/>
  <c r="Q11"/>
  <c r="N11"/>
  <c r="K11"/>
  <c r="H11"/>
  <c r="E11"/>
  <c r="W10"/>
  <c r="T10"/>
  <c r="Q10"/>
  <c r="N10"/>
  <c r="K10"/>
  <c r="H10"/>
  <c r="E10"/>
  <c r="W8"/>
  <c r="T8"/>
  <c r="Q8"/>
  <c r="N8"/>
  <c r="K8"/>
  <c r="E8"/>
  <c r="W7"/>
  <c r="T7"/>
  <c r="Q7"/>
  <c r="Q9" s="1"/>
  <c r="N7"/>
  <c r="K7"/>
  <c r="E7"/>
  <c r="W38" i="14"/>
  <c r="T38"/>
  <c r="Q38"/>
  <c r="N38"/>
  <c r="K38"/>
  <c r="H38"/>
  <c r="E38"/>
  <c r="W37"/>
  <c r="T37"/>
  <c r="Q37"/>
  <c r="N37"/>
  <c r="K37"/>
  <c r="H37"/>
  <c r="E37"/>
  <c r="W36"/>
  <c r="T36"/>
  <c r="Q36"/>
  <c r="N36"/>
  <c r="K36"/>
  <c r="H36"/>
  <c r="E36"/>
  <c r="W35"/>
  <c r="T35"/>
  <c r="Q35"/>
  <c r="N35"/>
  <c r="K35"/>
  <c r="H35"/>
  <c r="E35"/>
  <c r="W34"/>
  <c r="W41" s="1"/>
  <c r="T34"/>
  <c r="Q34"/>
  <c r="N34"/>
  <c r="K34"/>
  <c r="H34"/>
  <c r="H41" s="1"/>
  <c r="E34"/>
  <c r="Y33"/>
  <c r="X33"/>
  <c r="V33"/>
  <c r="V44" s="1"/>
  <c r="U33"/>
  <c r="S33"/>
  <c r="R33"/>
  <c r="P33"/>
  <c r="O33"/>
  <c r="M33"/>
  <c r="L33"/>
  <c r="J33"/>
  <c r="I33"/>
  <c r="G33"/>
  <c r="F33"/>
  <c r="W32"/>
  <c r="T32"/>
  <c r="Q32"/>
  <c r="N32"/>
  <c r="K32"/>
  <c r="H32"/>
  <c r="E32"/>
  <c r="W31"/>
  <c r="T31"/>
  <c r="Q31"/>
  <c r="N31"/>
  <c r="K31"/>
  <c r="H31"/>
  <c r="E31"/>
  <c r="W30"/>
  <c r="T30"/>
  <c r="Q30"/>
  <c r="N30"/>
  <c r="K30"/>
  <c r="E30"/>
  <c r="W29"/>
  <c r="T29"/>
  <c r="Q29"/>
  <c r="N29"/>
  <c r="K29"/>
  <c r="E29"/>
  <c r="W28"/>
  <c r="T28"/>
  <c r="N28"/>
  <c r="K28"/>
  <c r="H28"/>
  <c r="E28"/>
  <c r="W27"/>
  <c r="Q27"/>
  <c r="N27"/>
  <c r="K27"/>
  <c r="E27"/>
  <c r="W26"/>
  <c r="T26"/>
  <c r="Q26"/>
  <c r="N26"/>
  <c r="K26"/>
  <c r="E26"/>
  <c r="Y25"/>
  <c r="X25"/>
  <c r="U25"/>
  <c r="S25"/>
  <c r="R25"/>
  <c r="P25"/>
  <c r="O25"/>
  <c r="M25"/>
  <c r="L25"/>
  <c r="J25"/>
  <c r="I25"/>
  <c r="G25"/>
  <c r="F25"/>
  <c r="W24"/>
  <c r="T24"/>
  <c r="Q24"/>
  <c r="N24"/>
  <c r="K24"/>
  <c r="H24"/>
  <c r="E24"/>
  <c r="W23"/>
  <c r="T23"/>
  <c r="Q23"/>
  <c r="N23"/>
  <c r="K23"/>
  <c r="H23"/>
  <c r="E23"/>
  <c r="W22"/>
  <c r="T22"/>
  <c r="Q22"/>
  <c r="N22"/>
  <c r="K22"/>
  <c r="H22"/>
  <c r="E22"/>
  <c r="W21"/>
  <c r="T21"/>
  <c r="Q21"/>
  <c r="N21"/>
  <c r="K21"/>
  <c r="H21"/>
  <c r="E21"/>
  <c r="W20"/>
  <c r="Q20"/>
  <c r="N20"/>
  <c r="K20"/>
  <c r="H20"/>
  <c r="E20"/>
  <c r="W19"/>
  <c r="T19"/>
  <c r="Q19"/>
  <c r="N19"/>
  <c r="K19"/>
  <c r="H19"/>
  <c r="E19"/>
  <c r="W18"/>
  <c r="T18"/>
  <c r="Q18"/>
  <c r="N18"/>
  <c r="K18"/>
  <c r="H18"/>
  <c r="E18"/>
  <c r="Y17"/>
  <c r="Y44" s="1"/>
  <c r="X17"/>
  <c r="U17"/>
  <c r="S17"/>
  <c r="S44" s="1"/>
  <c r="R17"/>
  <c r="R44" s="1"/>
  <c r="P17"/>
  <c r="O17"/>
  <c r="M17"/>
  <c r="L17"/>
  <c r="L44" s="1"/>
  <c r="J17"/>
  <c r="I17"/>
  <c r="G17"/>
  <c r="F17"/>
  <c r="W16"/>
  <c r="T16"/>
  <c r="Q16"/>
  <c r="N16"/>
  <c r="K16"/>
  <c r="H16"/>
  <c r="E16"/>
  <c r="W15"/>
  <c r="T15"/>
  <c r="Q15"/>
  <c r="N15"/>
  <c r="K15"/>
  <c r="H15"/>
  <c r="E15"/>
  <c r="T14"/>
  <c r="Q14"/>
  <c r="N14"/>
  <c r="K14"/>
  <c r="H14"/>
  <c r="E14"/>
  <c r="W13"/>
  <c r="T13"/>
  <c r="Q13"/>
  <c r="N13"/>
  <c r="K13"/>
  <c r="H13"/>
  <c r="E13"/>
  <c r="W12"/>
  <c r="T12"/>
  <c r="K12"/>
  <c r="H12"/>
  <c r="E12"/>
  <c r="Q11"/>
  <c r="N11"/>
  <c r="K11"/>
  <c r="E11"/>
  <c r="W10"/>
  <c r="T10"/>
  <c r="Q10"/>
  <c r="N10"/>
  <c r="K10"/>
  <c r="H10"/>
  <c r="E10"/>
  <c r="W8"/>
  <c r="T8"/>
  <c r="Q8"/>
  <c r="N8"/>
  <c r="K8"/>
  <c r="E8"/>
  <c r="W7"/>
  <c r="T7"/>
  <c r="Q7"/>
  <c r="N7"/>
  <c r="K7"/>
  <c r="H7"/>
  <c r="H9" s="1"/>
  <c r="E7"/>
  <c r="D7"/>
  <c r="C7"/>
  <c r="AA41" i="13"/>
  <c r="Z41"/>
  <c r="W38"/>
  <c r="T38"/>
  <c r="Q38"/>
  <c r="N38"/>
  <c r="K38"/>
  <c r="H38"/>
  <c r="E38"/>
  <c r="W37"/>
  <c r="T37"/>
  <c r="Q37"/>
  <c r="N37"/>
  <c r="K37"/>
  <c r="H37"/>
  <c r="E37"/>
  <c r="W36"/>
  <c r="T36"/>
  <c r="Q36"/>
  <c r="N36"/>
  <c r="K36"/>
  <c r="H36"/>
  <c r="E36"/>
  <c r="W35"/>
  <c r="T35"/>
  <c r="Q35"/>
  <c r="N35"/>
  <c r="K35"/>
  <c r="H35"/>
  <c r="E35"/>
  <c r="W34"/>
  <c r="T34"/>
  <c r="Q34"/>
  <c r="K34"/>
  <c r="H34"/>
  <c r="E34"/>
  <c r="Y33"/>
  <c r="X33"/>
  <c r="V33"/>
  <c r="U33"/>
  <c r="S33"/>
  <c r="R33"/>
  <c r="P33"/>
  <c r="O33"/>
  <c r="M33"/>
  <c r="L33"/>
  <c r="J33"/>
  <c r="I33"/>
  <c r="G33"/>
  <c r="F33"/>
  <c r="W32"/>
  <c r="T32"/>
  <c r="Q32"/>
  <c r="N32"/>
  <c r="K32"/>
  <c r="H32"/>
  <c r="E32"/>
  <c r="W31"/>
  <c r="T31"/>
  <c r="Q31"/>
  <c r="N31"/>
  <c r="K31"/>
  <c r="H31"/>
  <c r="E31"/>
  <c r="W30"/>
  <c r="T30"/>
  <c r="Q30"/>
  <c r="N30"/>
  <c r="K30"/>
  <c r="H30"/>
  <c r="E30"/>
  <c r="W29"/>
  <c r="T29"/>
  <c r="Q29"/>
  <c r="N29"/>
  <c r="K29"/>
  <c r="H29"/>
  <c r="E29"/>
  <c r="W28"/>
  <c r="T28"/>
  <c r="N28"/>
  <c r="K28"/>
  <c r="H28"/>
  <c r="E28"/>
  <c r="W27"/>
  <c r="T27"/>
  <c r="Q27"/>
  <c r="N27"/>
  <c r="K27"/>
  <c r="E27"/>
  <c r="W26"/>
  <c r="T26"/>
  <c r="Q26"/>
  <c r="N26"/>
  <c r="K26"/>
  <c r="H26"/>
  <c r="E26"/>
  <c r="Y25"/>
  <c r="X25"/>
  <c r="V25"/>
  <c r="U25"/>
  <c r="S25"/>
  <c r="R25"/>
  <c r="P25"/>
  <c r="O25"/>
  <c r="M25"/>
  <c r="L25"/>
  <c r="J25"/>
  <c r="I25"/>
  <c r="G25"/>
  <c r="F25"/>
  <c r="W24"/>
  <c r="T24"/>
  <c r="Q24"/>
  <c r="N24"/>
  <c r="K24"/>
  <c r="H24"/>
  <c r="E24"/>
  <c r="W23"/>
  <c r="T23"/>
  <c r="Q23"/>
  <c r="N23"/>
  <c r="K23"/>
  <c r="H23"/>
  <c r="E23"/>
  <c r="W22"/>
  <c r="T22"/>
  <c r="Q22"/>
  <c r="K22"/>
  <c r="H22"/>
  <c r="E22"/>
  <c r="W21"/>
  <c r="T21"/>
  <c r="Q21"/>
  <c r="N21"/>
  <c r="K21"/>
  <c r="H21"/>
  <c r="E21"/>
  <c r="Q20"/>
  <c r="N20"/>
  <c r="K20"/>
  <c r="H20"/>
  <c r="E20"/>
  <c r="W19"/>
  <c r="T19"/>
  <c r="Q19"/>
  <c r="N19"/>
  <c r="K19"/>
  <c r="H19"/>
  <c r="E19"/>
  <c r="W18"/>
  <c r="Q18"/>
  <c r="N18"/>
  <c r="K18"/>
  <c r="H18"/>
  <c r="E18"/>
  <c r="Y17"/>
  <c r="X17"/>
  <c r="V17"/>
  <c r="U17"/>
  <c r="S17"/>
  <c r="R17"/>
  <c r="P17"/>
  <c r="O17"/>
  <c r="M17"/>
  <c r="L17"/>
  <c r="J17"/>
  <c r="I17"/>
  <c r="G17"/>
  <c r="F17"/>
  <c r="W16"/>
  <c r="T16"/>
  <c r="Q16"/>
  <c r="N16"/>
  <c r="K16"/>
  <c r="H16"/>
  <c r="E16"/>
  <c r="W15"/>
  <c r="T15"/>
  <c r="Q15"/>
  <c r="N15"/>
  <c r="K15"/>
  <c r="H15"/>
  <c r="E15"/>
  <c r="W14"/>
  <c r="T14"/>
  <c r="Q14"/>
  <c r="N14"/>
  <c r="K14"/>
  <c r="H14"/>
  <c r="E14"/>
  <c r="W13"/>
  <c r="T13"/>
  <c r="Q13"/>
  <c r="N13"/>
  <c r="K13"/>
  <c r="H13"/>
  <c r="E13"/>
  <c r="W12"/>
  <c r="T12"/>
  <c r="Q12"/>
  <c r="N12"/>
  <c r="K12"/>
  <c r="H12"/>
  <c r="E12"/>
  <c r="W11"/>
  <c r="T11"/>
  <c r="Q11"/>
  <c r="N11"/>
  <c r="K11"/>
  <c r="H11"/>
  <c r="E11"/>
  <c r="W10"/>
  <c r="T10"/>
  <c r="Q10"/>
  <c r="N10"/>
  <c r="K10"/>
  <c r="H10"/>
  <c r="E10"/>
  <c r="W8"/>
  <c r="T8"/>
  <c r="Q8"/>
  <c r="N8"/>
  <c r="K8"/>
  <c r="E8"/>
  <c r="W7"/>
  <c r="T7"/>
  <c r="Q7"/>
  <c r="N7"/>
  <c r="K7"/>
  <c r="H7"/>
  <c r="H9" s="1"/>
  <c r="E7"/>
  <c r="D7"/>
  <c r="C7"/>
  <c r="W38" i="25"/>
  <c r="T38"/>
  <c r="Q38"/>
  <c r="N38"/>
  <c r="K38"/>
  <c r="H38"/>
  <c r="E38"/>
  <c r="W37"/>
  <c r="T37"/>
  <c r="Q37"/>
  <c r="N37"/>
  <c r="K37"/>
  <c r="H37"/>
  <c r="E37"/>
  <c r="W36"/>
  <c r="T36"/>
  <c r="Q36"/>
  <c r="N36"/>
  <c r="K36"/>
  <c r="H36"/>
  <c r="E36"/>
  <c r="W35"/>
  <c r="T35"/>
  <c r="Q35"/>
  <c r="N35"/>
  <c r="K35"/>
  <c r="H35"/>
  <c r="E35"/>
  <c r="W34"/>
  <c r="T34"/>
  <c r="Q34"/>
  <c r="N34"/>
  <c r="K34"/>
  <c r="H34"/>
  <c r="E34"/>
  <c r="Y33"/>
  <c r="X33"/>
  <c r="V33"/>
  <c r="U33"/>
  <c r="S33"/>
  <c r="R33"/>
  <c r="P33"/>
  <c r="O33"/>
  <c r="M33"/>
  <c r="L33"/>
  <c r="J33"/>
  <c r="I33"/>
  <c r="G33"/>
  <c r="F33"/>
  <c r="W32"/>
  <c r="T32"/>
  <c r="Q32"/>
  <c r="N32"/>
  <c r="K32"/>
  <c r="H32"/>
  <c r="E32"/>
  <c r="W31"/>
  <c r="T31"/>
  <c r="Q31"/>
  <c r="N31"/>
  <c r="K31"/>
  <c r="H31"/>
  <c r="E31"/>
  <c r="W30"/>
  <c r="T30"/>
  <c r="Q30"/>
  <c r="N30"/>
  <c r="K30"/>
  <c r="H30"/>
  <c r="E30"/>
  <c r="W29"/>
  <c r="T29"/>
  <c r="Q29"/>
  <c r="N29"/>
  <c r="K29"/>
  <c r="H29"/>
  <c r="E29"/>
  <c r="W28"/>
  <c r="T28"/>
  <c r="N28"/>
  <c r="K28"/>
  <c r="H28"/>
  <c r="E28"/>
  <c r="W27"/>
  <c r="T27"/>
  <c r="Q27"/>
  <c r="N27"/>
  <c r="K27"/>
  <c r="E27"/>
  <c r="W26"/>
  <c r="T26"/>
  <c r="Q26"/>
  <c r="N26"/>
  <c r="K26"/>
  <c r="H26"/>
  <c r="E26"/>
  <c r="Y25"/>
  <c r="X25"/>
  <c r="V25"/>
  <c r="U25"/>
  <c r="S25"/>
  <c r="R25"/>
  <c r="P25"/>
  <c r="O25"/>
  <c r="M25"/>
  <c r="L25"/>
  <c r="J25"/>
  <c r="I25"/>
  <c r="G25"/>
  <c r="F25"/>
  <c r="W24"/>
  <c r="T24"/>
  <c r="Q24"/>
  <c r="N24"/>
  <c r="K24"/>
  <c r="H24"/>
  <c r="E24"/>
  <c r="W23"/>
  <c r="T23"/>
  <c r="Q23"/>
  <c r="N23"/>
  <c r="K23"/>
  <c r="H23"/>
  <c r="E23"/>
  <c r="W22"/>
  <c r="T22"/>
  <c r="Q22"/>
  <c r="N22"/>
  <c r="K22"/>
  <c r="H22"/>
  <c r="E22"/>
  <c r="W21"/>
  <c r="T21"/>
  <c r="Q21"/>
  <c r="N21"/>
  <c r="K21"/>
  <c r="H21"/>
  <c r="E21"/>
  <c r="W20"/>
  <c r="T20"/>
  <c r="Q20"/>
  <c r="N20"/>
  <c r="K20"/>
  <c r="H20"/>
  <c r="E20"/>
  <c r="W19"/>
  <c r="T19"/>
  <c r="Q19"/>
  <c r="N19"/>
  <c r="K19"/>
  <c r="H19"/>
  <c r="E19"/>
  <c r="W18"/>
  <c r="T18"/>
  <c r="Q18"/>
  <c r="N18"/>
  <c r="K18"/>
  <c r="H18"/>
  <c r="E18"/>
  <c r="Y17"/>
  <c r="Y44" s="1"/>
  <c r="X17"/>
  <c r="V17"/>
  <c r="U17"/>
  <c r="S17"/>
  <c r="R17"/>
  <c r="P17"/>
  <c r="O17"/>
  <c r="M17"/>
  <c r="M44" s="1"/>
  <c r="L17"/>
  <c r="J17"/>
  <c r="I17"/>
  <c r="G17"/>
  <c r="F17"/>
  <c r="W16"/>
  <c r="T16"/>
  <c r="Q16"/>
  <c r="N16"/>
  <c r="K16"/>
  <c r="H16"/>
  <c r="E16"/>
  <c r="W15"/>
  <c r="T15"/>
  <c r="Q15"/>
  <c r="N15"/>
  <c r="K15"/>
  <c r="H15"/>
  <c r="E15"/>
  <c r="W14"/>
  <c r="T14"/>
  <c r="Q14"/>
  <c r="N14"/>
  <c r="K14"/>
  <c r="E14"/>
  <c r="W13"/>
  <c r="T13"/>
  <c r="Q13"/>
  <c r="N13"/>
  <c r="K13"/>
  <c r="H13"/>
  <c r="E13"/>
  <c r="W12"/>
  <c r="T12"/>
  <c r="Q12"/>
  <c r="N12"/>
  <c r="K12"/>
  <c r="H12"/>
  <c r="E12"/>
  <c r="W11"/>
  <c r="T11"/>
  <c r="Q11"/>
  <c r="N11"/>
  <c r="K11"/>
  <c r="H11"/>
  <c r="E11"/>
  <c r="W10"/>
  <c r="T10"/>
  <c r="Q10"/>
  <c r="N10"/>
  <c r="K10"/>
  <c r="H10"/>
  <c r="E10"/>
  <c r="W8"/>
  <c r="W9" s="1"/>
  <c r="T8"/>
  <c r="Q8"/>
  <c r="N8"/>
  <c r="K8"/>
  <c r="E8"/>
  <c r="T7"/>
  <c r="Q7"/>
  <c r="N7"/>
  <c r="K7"/>
  <c r="H7"/>
  <c r="H9" s="1"/>
  <c r="E7"/>
  <c r="D7"/>
  <c r="C7"/>
  <c r="T38" i="24"/>
  <c r="Q38"/>
  <c r="N38"/>
  <c r="K38"/>
  <c r="H38"/>
  <c r="E38"/>
  <c r="T37"/>
  <c r="Q37"/>
  <c r="N37"/>
  <c r="K37"/>
  <c r="H37"/>
  <c r="E37"/>
  <c r="T36"/>
  <c r="Q36"/>
  <c r="N36"/>
  <c r="K36"/>
  <c r="H36"/>
  <c r="E36"/>
  <c r="T35"/>
  <c r="Q35"/>
  <c r="N35"/>
  <c r="K35"/>
  <c r="H35"/>
  <c r="E35"/>
  <c r="T34"/>
  <c r="Q34"/>
  <c r="N34"/>
  <c r="K34"/>
  <c r="H34"/>
  <c r="E34"/>
  <c r="Y33"/>
  <c r="X33"/>
  <c r="V33"/>
  <c r="U33"/>
  <c r="S33"/>
  <c r="R33"/>
  <c r="P33"/>
  <c r="O33"/>
  <c r="M33"/>
  <c r="L33"/>
  <c r="J33"/>
  <c r="I33"/>
  <c r="G33"/>
  <c r="F33"/>
  <c r="W32"/>
  <c r="T32"/>
  <c r="Q32"/>
  <c r="N32"/>
  <c r="K32"/>
  <c r="H32"/>
  <c r="E32"/>
  <c r="W31"/>
  <c r="T31"/>
  <c r="Q31"/>
  <c r="N31"/>
  <c r="K31"/>
  <c r="E31"/>
  <c r="W30"/>
  <c r="T30"/>
  <c r="Q30"/>
  <c r="N30"/>
  <c r="K30"/>
  <c r="H30"/>
  <c r="E30"/>
  <c r="W29"/>
  <c r="T29"/>
  <c r="Q29"/>
  <c r="N29"/>
  <c r="K29"/>
  <c r="H29"/>
  <c r="E29"/>
  <c r="W28"/>
  <c r="T28"/>
  <c r="N28"/>
  <c r="K28"/>
  <c r="H28"/>
  <c r="E28"/>
  <c r="W27"/>
  <c r="T27"/>
  <c r="Q27"/>
  <c r="N27"/>
  <c r="K27"/>
  <c r="E27"/>
  <c r="W26"/>
  <c r="T26"/>
  <c r="Q26"/>
  <c r="N26"/>
  <c r="K26"/>
  <c r="H26"/>
  <c r="E26"/>
  <c r="Y25"/>
  <c r="X25"/>
  <c r="V25"/>
  <c r="U25"/>
  <c r="S25"/>
  <c r="R25"/>
  <c r="P25"/>
  <c r="O25"/>
  <c r="M25"/>
  <c r="L25"/>
  <c r="J25"/>
  <c r="I25"/>
  <c r="G25"/>
  <c r="F25"/>
  <c r="W24"/>
  <c r="T24"/>
  <c r="Q24"/>
  <c r="N24"/>
  <c r="K24"/>
  <c r="H24"/>
  <c r="E24"/>
  <c r="W23"/>
  <c r="T23"/>
  <c r="Q23"/>
  <c r="N23"/>
  <c r="K23"/>
  <c r="H23"/>
  <c r="E23"/>
  <c r="W22"/>
  <c r="T22"/>
  <c r="Q22"/>
  <c r="N22"/>
  <c r="K22"/>
  <c r="H22"/>
  <c r="E22"/>
  <c r="W21"/>
  <c r="T21"/>
  <c r="Q21"/>
  <c r="N21"/>
  <c r="K21"/>
  <c r="H21"/>
  <c r="E21"/>
  <c r="W20"/>
  <c r="T20"/>
  <c r="Q20"/>
  <c r="N20"/>
  <c r="K20"/>
  <c r="H20"/>
  <c r="E20"/>
  <c r="W19"/>
  <c r="T19"/>
  <c r="Q19"/>
  <c r="N19"/>
  <c r="K19"/>
  <c r="H19"/>
  <c r="E19"/>
  <c r="W18"/>
  <c r="T18"/>
  <c r="Q18"/>
  <c r="N18"/>
  <c r="K18"/>
  <c r="E18"/>
  <c r="Y17"/>
  <c r="X17"/>
  <c r="V17"/>
  <c r="U17"/>
  <c r="S17"/>
  <c r="R17"/>
  <c r="P17"/>
  <c r="O17"/>
  <c r="M17"/>
  <c r="L17"/>
  <c r="J17"/>
  <c r="I17"/>
  <c r="G17"/>
  <c r="F17"/>
  <c r="W16"/>
  <c r="Q16"/>
  <c r="N16"/>
  <c r="K16"/>
  <c r="H16"/>
  <c r="E16"/>
  <c r="W15"/>
  <c r="Q15"/>
  <c r="N15"/>
  <c r="K15"/>
  <c r="H15"/>
  <c r="E15"/>
  <c r="W14"/>
  <c r="Q14"/>
  <c r="N14"/>
  <c r="K14"/>
  <c r="H14"/>
  <c r="E14"/>
  <c r="W13"/>
  <c r="Q13"/>
  <c r="N13"/>
  <c r="K13"/>
  <c r="H13"/>
  <c r="E13"/>
  <c r="W12"/>
  <c r="Q12"/>
  <c r="N12"/>
  <c r="K12"/>
  <c r="H12"/>
  <c r="E12"/>
  <c r="W11"/>
  <c r="Q11"/>
  <c r="N11"/>
  <c r="K11"/>
  <c r="H11"/>
  <c r="E11"/>
  <c r="T10"/>
  <c r="Q10"/>
  <c r="N10"/>
  <c r="K10"/>
  <c r="H10"/>
  <c r="E10"/>
  <c r="W8"/>
  <c r="T8"/>
  <c r="Q8"/>
  <c r="N8"/>
  <c r="K8"/>
  <c r="E8"/>
  <c r="W7"/>
  <c r="T7"/>
  <c r="Q7"/>
  <c r="N7"/>
  <c r="K7"/>
  <c r="H7"/>
  <c r="H9" s="1"/>
  <c r="E7"/>
  <c r="D7"/>
  <c r="C7"/>
  <c r="W38" i="12"/>
  <c r="T38"/>
  <c r="Q38"/>
  <c r="N38"/>
  <c r="K38"/>
  <c r="H38"/>
  <c r="E38"/>
  <c r="W37"/>
  <c r="T37"/>
  <c r="Q37"/>
  <c r="N37"/>
  <c r="K37"/>
  <c r="H37"/>
  <c r="E37"/>
  <c r="W36"/>
  <c r="T36"/>
  <c r="Q36"/>
  <c r="N36"/>
  <c r="K36"/>
  <c r="H36"/>
  <c r="E36"/>
  <c r="W35"/>
  <c r="T35"/>
  <c r="Q35"/>
  <c r="N35"/>
  <c r="K35"/>
  <c r="H35"/>
  <c r="E35"/>
  <c r="W34"/>
  <c r="T34"/>
  <c r="Q34"/>
  <c r="N34"/>
  <c r="K34"/>
  <c r="H34"/>
  <c r="E34"/>
  <c r="Y33"/>
  <c r="X33"/>
  <c r="V33"/>
  <c r="U33"/>
  <c r="S33"/>
  <c r="P33"/>
  <c r="O33"/>
  <c r="M33"/>
  <c r="L33"/>
  <c r="J33"/>
  <c r="I33"/>
  <c r="G33"/>
  <c r="F33"/>
  <c r="W32"/>
  <c r="T32"/>
  <c r="Q32"/>
  <c r="N32"/>
  <c r="K32"/>
  <c r="H32"/>
  <c r="E32"/>
  <c r="W31"/>
  <c r="T31"/>
  <c r="Q31"/>
  <c r="N31"/>
  <c r="K31"/>
  <c r="H31"/>
  <c r="E31"/>
  <c r="W30"/>
  <c r="T30"/>
  <c r="Q30"/>
  <c r="N30"/>
  <c r="K30"/>
  <c r="H30"/>
  <c r="E30"/>
  <c r="W29"/>
  <c r="T29"/>
  <c r="Q29"/>
  <c r="N29"/>
  <c r="K29"/>
  <c r="H29"/>
  <c r="E29"/>
  <c r="W28"/>
  <c r="T28"/>
  <c r="N28"/>
  <c r="K28"/>
  <c r="H28"/>
  <c r="E28"/>
  <c r="W27"/>
  <c r="T27"/>
  <c r="Q27"/>
  <c r="N27"/>
  <c r="K27"/>
  <c r="E27"/>
  <c r="W26"/>
  <c r="T26"/>
  <c r="Q26"/>
  <c r="N26"/>
  <c r="K26"/>
  <c r="H26"/>
  <c r="E26"/>
  <c r="Y25"/>
  <c r="X25"/>
  <c r="V25"/>
  <c r="U25"/>
  <c r="S25"/>
  <c r="R25"/>
  <c r="P25"/>
  <c r="O25"/>
  <c r="M25"/>
  <c r="L25"/>
  <c r="J25"/>
  <c r="I25"/>
  <c r="G25"/>
  <c r="F25"/>
  <c r="W24"/>
  <c r="T24"/>
  <c r="Q24"/>
  <c r="N24"/>
  <c r="K24"/>
  <c r="H24"/>
  <c r="E24"/>
  <c r="W23"/>
  <c r="T23"/>
  <c r="Q23"/>
  <c r="N23"/>
  <c r="K23"/>
  <c r="H23"/>
  <c r="E23"/>
  <c r="W22"/>
  <c r="T22"/>
  <c r="Q22"/>
  <c r="N22"/>
  <c r="K22"/>
  <c r="H22"/>
  <c r="E22"/>
  <c r="W21"/>
  <c r="T21"/>
  <c r="Q21"/>
  <c r="N21"/>
  <c r="K21"/>
  <c r="H21"/>
  <c r="E21"/>
  <c r="W20"/>
  <c r="T20"/>
  <c r="Q20"/>
  <c r="N20"/>
  <c r="K20"/>
  <c r="H20"/>
  <c r="E20"/>
  <c r="W19"/>
  <c r="T19"/>
  <c r="Q19"/>
  <c r="N19"/>
  <c r="K19"/>
  <c r="H19"/>
  <c r="E19"/>
  <c r="W18"/>
  <c r="T18"/>
  <c r="N18"/>
  <c r="K18"/>
  <c r="H18"/>
  <c r="E18"/>
  <c r="Y17"/>
  <c r="X17"/>
  <c r="V17"/>
  <c r="U17"/>
  <c r="S17"/>
  <c r="R17"/>
  <c r="P17"/>
  <c r="O17"/>
  <c r="M17"/>
  <c r="L17"/>
  <c r="J17"/>
  <c r="I17"/>
  <c r="G17"/>
  <c r="F17"/>
  <c r="W16"/>
  <c r="T16"/>
  <c r="Q16"/>
  <c r="N16"/>
  <c r="K16"/>
  <c r="H16"/>
  <c r="E16"/>
  <c r="W15"/>
  <c r="T15"/>
  <c r="Q15"/>
  <c r="N15"/>
  <c r="K15"/>
  <c r="H15"/>
  <c r="E15"/>
  <c r="W14"/>
  <c r="T14"/>
  <c r="Q14"/>
  <c r="N14"/>
  <c r="K14"/>
  <c r="H14"/>
  <c r="E14"/>
  <c r="W13"/>
  <c r="T13"/>
  <c r="Q13"/>
  <c r="N13"/>
  <c r="K13"/>
  <c r="H13"/>
  <c r="E13"/>
  <c r="W12"/>
  <c r="T12"/>
  <c r="Q12"/>
  <c r="N12"/>
  <c r="K12"/>
  <c r="H12"/>
  <c r="E12"/>
  <c r="W11"/>
  <c r="T11"/>
  <c r="Q11"/>
  <c r="N11"/>
  <c r="K11"/>
  <c r="H11"/>
  <c r="E11"/>
  <c r="W10"/>
  <c r="T10"/>
  <c r="Q10"/>
  <c r="N10"/>
  <c r="K10"/>
  <c r="H10"/>
  <c r="E10"/>
  <c r="W8"/>
  <c r="T8"/>
  <c r="Q8"/>
  <c r="N8"/>
  <c r="K8"/>
  <c r="E8"/>
  <c r="W7"/>
  <c r="T7"/>
  <c r="Q7"/>
  <c r="N7"/>
  <c r="K7"/>
  <c r="H7"/>
  <c r="H9" s="1"/>
  <c r="E7"/>
  <c r="D7"/>
  <c r="C7"/>
  <c r="W38" i="11"/>
  <c r="T38"/>
  <c r="Q38"/>
  <c r="N38"/>
  <c r="K38"/>
  <c r="H38"/>
  <c r="E38"/>
  <c r="W37"/>
  <c r="T37"/>
  <c r="Q37"/>
  <c r="N37"/>
  <c r="K37"/>
  <c r="H37"/>
  <c r="E37"/>
  <c r="W36"/>
  <c r="T36"/>
  <c r="Q36"/>
  <c r="N36"/>
  <c r="K36"/>
  <c r="H36"/>
  <c r="E36"/>
  <c r="W35"/>
  <c r="T35"/>
  <c r="Q35"/>
  <c r="N35"/>
  <c r="K35"/>
  <c r="H35"/>
  <c r="E35"/>
  <c r="W34"/>
  <c r="T34"/>
  <c r="Q34"/>
  <c r="N34"/>
  <c r="K34"/>
  <c r="H34"/>
  <c r="E34"/>
  <c r="E41" s="1"/>
  <c r="Y33"/>
  <c r="X33"/>
  <c r="V33"/>
  <c r="U33"/>
  <c r="S33"/>
  <c r="R33"/>
  <c r="P33"/>
  <c r="O33"/>
  <c r="M33"/>
  <c r="L33"/>
  <c r="J33"/>
  <c r="I33"/>
  <c r="G33"/>
  <c r="F33"/>
  <c r="W32"/>
  <c r="T32"/>
  <c r="N32"/>
  <c r="K32"/>
  <c r="H32"/>
  <c r="E32"/>
  <c r="W31"/>
  <c r="T31"/>
  <c r="Q31"/>
  <c r="N31"/>
  <c r="K31"/>
  <c r="H31"/>
  <c r="E31"/>
  <c r="W30"/>
  <c r="T30"/>
  <c r="Q30"/>
  <c r="N30"/>
  <c r="K30"/>
  <c r="H30"/>
  <c r="E30"/>
  <c r="W29"/>
  <c r="T29"/>
  <c r="Q29"/>
  <c r="N29"/>
  <c r="K29"/>
  <c r="H29"/>
  <c r="E29"/>
  <c r="W28"/>
  <c r="T28"/>
  <c r="N28"/>
  <c r="K28"/>
  <c r="H28"/>
  <c r="E28"/>
  <c r="W27"/>
  <c r="T27"/>
  <c r="Q27"/>
  <c r="N27"/>
  <c r="K27"/>
  <c r="E27"/>
  <c r="W26"/>
  <c r="T26"/>
  <c r="Q26"/>
  <c r="N26"/>
  <c r="K26"/>
  <c r="H26"/>
  <c r="E26"/>
  <c r="Y25"/>
  <c r="X25"/>
  <c r="V25"/>
  <c r="U25"/>
  <c r="S25"/>
  <c r="R25"/>
  <c r="P25"/>
  <c r="O25"/>
  <c r="M25"/>
  <c r="L25"/>
  <c r="J25"/>
  <c r="I25"/>
  <c r="G25"/>
  <c r="F25"/>
  <c r="W24"/>
  <c r="T24"/>
  <c r="Q24"/>
  <c r="N24"/>
  <c r="K24"/>
  <c r="H24"/>
  <c r="E24"/>
  <c r="W23"/>
  <c r="T23"/>
  <c r="Q23"/>
  <c r="N23"/>
  <c r="K23"/>
  <c r="H23"/>
  <c r="E23"/>
  <c r="W22"/>
  <c r="Q22"/>
  <c r="N22"/>
  <c r="K22"/>
  <c r="H22"/>
  <c r="E22"/>
  <c r="W21"/>
  <c r="T21"/>
  <c r="K21"/>
  <c r="H21"/>
  <c r="E21"/>
  <c r="W20"/>
  <c r="Q20"/>
  <c r="N20"/>
  <c r="K20"/>
  <c r="H20"/>
  <c r="E20"/>
  <c r="W19"/>
  <c r="T19"/>
  <c r="Q19"/>
  <c r="N19"/>
  <c r="K19"/>
  <c r="H19"/>
  <c r="E19"/>
  <c r="W18"/>
  <c r="T18"/>
  <c r="Q18"/>
  <c r="N18"/>
  <c r="K18"/>
  <c r="H18"/>
  <c r="E18"/>
  <c r="Y17"/>
  <c r="X17"/>
  <c r="V17"/>
  <c r="U17"/>
  <c r="S17"/>
  <c r="R17"/>
  <c r="P17"/>
  <c r="O17"/>
  <c r="M17"/>
  <c r="L17"/>
  <c r="J17"/>
  <c r="I17"/>
  <c r="G17"/>
  <c r="F17"/>
  <c r="W16"/>
  <c r="T16"/>
  <c r="Q16"/>
  <c r="N16"/>
  <c r="K16"/>
  <c r="H16"/>
  <c r="E16"/>
  <c r="W15"/>
  <c r="T15"/>
  <c r="Q15"/>
  <c r="N15"/>
  <c r="K15"/>
  <c r="H15"/>
  <c r="E15"/>
  <c r="W14"/>
  <c r="T14"/>
  <c r="Q14"/>
  <c r="N14"/>
  <c r="K14"/>
  <c r="H14"/>
  <c r="E14"/>
  <c r="W13"/>
  <c r="T13"/>
  <c r="Q13"/>
  <c r="N13"/>
  <c r="K13"/>
  <c r="H13"/>
  <c r="E13"/>
  <c r="W12"/>
  <c r="T12"/>
  <c r="Q12"/>
  <c r="N12"/>
  <c r="K12"/>
  <c r="H12"/>
  <c r="W11"/>
  <c r="T11"/>
  <c r="Q11"/>
  <c r="N11"/>
  <c r="K11"/>
  <c r="H11"/>
  <c r="E11"/>
  <c r="W10"/>
  <c r="T10"/>
  <c r="Q10"/>
  <c r="N10"/>
  <c r="K10"/>
  <c r="H10"/>
  <c r="E10"/>
  <c r="W8"/>
  <c r="T8"/>
  <c r="Q8"/>
  <c r="N8"/>
  <c r="K8"/>
  <c r="E8"/>
  <c r="W7"/>
  <c r="T7"/>
  <c r="Q7"/>
  <c r="N7"/>
  <c r="K7"/>
  <c r="H7"/>
  <c r="H9" s="1"/>
  <c r="E7"/>
  <c r="D7"/>
  <c r="C7"/>
  <c r="W38" i="10"/>
  <c r="T38"/>
  <c r="Q38"/>
  <c r="H38"/>
  <c r="E38"/>
  <c r="W37"/>
  <c r="T37"/>
  <c r="N37"/>
  <c r="K37"/>
  <c r="H37"/>
  <c r="E37"/>
  <c r="W36"/>
  <c r="T36"/>
  <c r="Q36"/>
  <c r="N36"/>
  <c r="K36"/>
  <c r="H36"/>
  <c r="E36"/>
  <c r="W35"/>
  <c r="T35"/>
  <c r="T41" s="1"/>
  <c r="Q35"/>
  <c r="N35"/>
  <c r="K35"/>
  <c r="H35"/>
  <c r="E35"/>
  <c r="W34"/>
  <c r="Q34"/>
  <c r="K34"/>
  <c r="H34"/>
  <c r="E34"/>
  <c r="Y33"/>
  <c r="X33"/>
  <c r="V33"/>
  <c r="U33"/>
  <c r="S33"/>
  <c r="R33"/>
  <c r="P33"/>
  <c r="O33"/>
  <c r="M33"/>
  <c r="L33"/>
  <c r="J33"/>
  <c r="I33"/>
  <c r="G33"/>
  <c r="F33"/>
  <c r="W32"/>
  <c r="T32"/>
  <c r="Q32"/>
  <c r="N32"/>
  <c r="K32"/>
  <c r="H32"/>
  <c r="E32"/>
  <c r="W31"/>
  <c r="T31"/>
  <c r="Q31"/>
  <c r="K31"/>
  <c r="H31"/>
  <c r="E31"/>
  <c r="W30"/>
  <c r="T30"/>
  <c r="Q30"/>
  <c r="N30"/>
  <c r="K30"/>
  <c r="H30"/>
  <c r="E30"/>
  <c r="W29"/>
  <c r="T29"/>
  <c r="Q29"/>
  <c r="N29"/>
  <c r="K29"/>
  <c r="H29"/>
  <c r="E29"/>
  <c r="W28"/>
  <c r="T28"/>
  <c r="N28"/>
  <c r="K28"/>
  <c r="H28"/>
  <c r="E28"/>
  <c r="W27"/>
  <c r="T27"/>
  <c r="Q27"/>
  <c r="N27"/>
  <c r="K27"/>
  <c r="E27"/>
  <c r="W26"/>
  <c r="T26"/>
  <c r="Q26"/>
  <c r="N26"/>
  <c r="K26"/>
  <c r="H26"/>
  <c r="E26"/>
  <c r="Y25"/>
  <c r="X25"/>
  <c r="V25"/>
  <c r="U25"/>
  <c r="S25"/>
  <c r="R25"/>
  <c r="P25"/>
  <c r="O25"/>
  <c r="M25"/>
  <c r="L25"/>
  <c r="J25"/>
  <c r="I25"/>
  <c r="G25"/>
  <c r="F25"/>
  <c r="W24"/>
  <c r="T24"/>
  <c r="Q24"/>
  <c r="N24"/>
  <c r="K24"/>
  <c r="H24"/>
  <c r="E24"/>
  <c r="W23"/>
  <c r="T23"/>
  <c r="Q23"/>
  <c r="N23"/>
  <c r="K23"/>
  <c r="H23"/>
  <c r="E23"/>
  <c r="W22"/>
  <c r="T22"/>
  <c r="Q22"/>
  <c r="N22"/>
  <c r="K22"/>
  <c r="H22"/>
  <c r="E22"/>
  <c r="W21"/>
  <c r="T21"/>
  <c r="Q21"/>
  <c r="N21"/>
  <c r="K21"/>
  <c r="H21"/>
  <c r="E21"/>
  <c r="T20"/>
  <c r="Q20"/>
  <c r="N20"/>
  <c r="K20"/>
  <c r="H20"/>
  <c r="E20"/>
  <c r="W19"/>
  <c r="T19"/>
  <c r="Q19"/>
  <c r="N19"/>
  <c r="H19"/>
  <c r="E19"/>
  <c r="W18"/>
  <c r="T18"/>
  <c r="Q18"/>
  <c r="N18"/>
  <c r="H18"/>
  <c r="E18"/>
  <c r="Y17"/>
  <c r="X17"/>
  <c r="V17"/>
  <c r="U17"/>
  <c r="U44" s="1"/>
  <c r="S17"/>
  <c r="R17"/>
  <c r="P17"/>
  <c r="O17"/>
  <c r="M17"/>
  <c r="L17"/>
  <c r="J17"/>
  <c r="I17"/>
  <c r="G17"/>
  <c r="F17"/>
  <c r="W16"/>
  <c r="Q16"/>
  <c r="N16"/>
  <c r="H16"/>
  <c r="E16"/>
  <c r="W15"/>
  <c r="T15"/>
  <c r="Q15"/>
  <c r="N15"/>
  <c r="H15"/>
  <c r="E15"/>
  <c r="W14"/>
  <c r="T14"/>
  <c r="Q14"/>
  <c r="H14"/>
  <c r="E14"/>
  <c r="W13"/>
  <c r="T13"/>
  <c r="Q13"/>
  <c r="N13"/>
  <c r="H13"/>
  <c r="E13"/>
  <c r="W12"/>
  <c r="T12"/>
  <c r="Q12"/>
  <c r="N12"/>
  <c r="H12"/>
  <c r="E12"/>
  <c r="W11"/>
  <c r="T11"/>
  <c r="Q11"/>
  <c r="N11"/>
  <c r="H11"/>
  <c r="E11"/>
  <c r="W10"/>
  <c r="T10"/>
  <c r="Q10"/>
  <c r="N10"/>
  <c r="H10"/>
  <c r="E10"/>
  <c r="W8"/>
  <c r="T8"/>
  <c r="Q8"/>
  <c r="N8"/>
  <c r="K8"/>
  <c r="E8"/>
  <c r="W7"/>
  <c r="T7"/>
  <c r="Q7"/>
  <c r="N7"/>
  <c r="K7"/>
  <c r="H7"/>
  <c r="H9" s="1"/>
  <c r="E7"/>
  <c r="D7"/>
  <c r="C7"/>
  <c r="W38" i="9"/>
  <c r="T38"/>
  <c r="Q38"/>
  <c r="K38"/>
  <c r="H38"/>
  <c r="E38"/>
  <c r="W37"/>
  <c r="T37"/>
  <c r="Q37"/>
  <c r="N37"/>
  <c r="K37"/>
  <c r="H37"/>
  <c r="E37"/>
  <c r="W36"/>
  <c r="T36"/>
  <c r="Q36"/>
  <c r="N36"/>
  <c r="K36"/>
  <c r="H36"/>
  <c r="E36"/>
  <c r="W35"/>
  <c r="T35"/>
  <c r="Q35"/>
  <c r="N35"/>
  <c r="K35"/>
  <c r="H35"/>
  <c r="E35"/>
  <c r="W34"/>
  <c r="T34"/>
  <c r="Q34"/>
  <c r="N34"/>
  <c r="K34"/>
  <c r="H34"/>
  <c r="E34"/>
  <c r="Y33"/>
  <c r="X33"/>
  <c r="V33"/>
  <c r="U33"/>
  <c r="S33"/>
  <c r="R33"/>
  <c r="P33"/>
  <c r="O33"/>
  <c r="M33"/>
  <c r="L33"/>
  <c r="J33"/>
  <c r="I33"/>
  <c r="G33"/>
  <c r="F33"/>
  <c r="W32"/>
  <c r="T32"/>
  <c r="Q32"/>
  <c r="N32"/>
  <c r="K32"/>
  <c r="H32"/>
  <c r="E32"/>
  <c r="W31"/>
  <c r="T31"/>
  <c r="Q31"/>
  <c r="N31"/>
  <c r="K31"/>
  <c r="H31"/>
  <c r="E31"/>
  <c r="W30"/>
  <c r="T30"/>
  <c r="Q30"/>
  <c r="N30"/>
  <c r="K30"/>
  <c r="H30"/>
  <c r="E30"/>
  <c r="W29"/>
  <c r="T29"/>
  <c r="Q29"/>
  <c r="N29"/>
  <c r="K29"/>
  <c r="H29"/>
  <c r="E29"/>
  <c r="W28"/>
  <c r="T28"/>
  <c r="N28"/>
  <c r="K28"/>
  <c r="H28"/>
  <c r="E28"/>
  <c r="W27"/>
  <c r="T27"/>
  <c r="N27"/>
  <c r="K27"/>
  <c r="E27"/>
  <c r="W26"/>
  <c r="T26"/>
  <c r="Q26"/>
  <c r="N26"/>
  <c r="K26"/>
  <c r="H26"/>
  <c r="E26"/>
  <c r="Y25"/>
  <c r="X25"/>
  <c r="V25"/>
  <c r="U25"/>
  <c r="S25"/>
  <c r="R25"/>
  <c r="P25"/>
  <c r="O25"/>
  <c r="M25"/>
  <c r="L25"/>
  <c r="J25"/>
  <c r="I25"/>
  <c r="G25"/>
  <c r="F25"/>
  <c r="W24"/>
  <c r="T24"/>
  <c r="Q24"/>
  <c r="N24"/>
  <c r="K24"/>
  <c r="H24"/>
  <c r="E24"/>
  <c r="W23"/>
  <c r="T23"/>
  <c r="Q23"/>
  <c r="N23"/>
  <c r="K23"/>
  <c r="H23"/>
  <c r="E23"/>
  <c r="W22"/>
  <c r="T22"/>
  <c r="Q22"/>
  <c r="N22"/>
  <c r="K22"/>
  <c r="H22"/>
  <c r="E22"/>
  <c r="W21"/>
  <c r="T21"/>
  <c r="Q21"/>
  <c r="N21"/>
  <c r="K21"/>
  <c r="H21"/>
  <c r="E21"/>
  <c r="W20"/>
  <c r="T20"/>
  <c r="Q20"/>
  <c r="N20"/>
  <c r="K20"/>
  <c r="H20"/>
  <c r="E20"/>
  <c r="W19"/>
  <c r="T19"/>
  <c r="Q19"/>
  <c r="N19"/>
  <c r="K19"/>
  <c r="H19"/>
  <c r="E19"/>
  <c r="W18"/>
  <c r="T18"/>
  <c r="Q18"/>
  <c r="N18"/>
  <c r="K18"/>
  <c r="H18"/>
  <c r="E18"/>
  <c r="Y17"/>
  <c r="X17"/>
  <c r="V17"/>
  <c r="U17"/>
  <c r="S17"/>
  <c r="R17"/>
  <c r="P17"/>
  <c r="O17"/>
  <c r="M17"/>
  <c r="L17"/>
  <c r="J17"/>
  <c r="I17"/>
  <c r="G17"/>
  <c r="F17"/>
  <c r="W16"/>
  <c r="T16"/>
  <c r="Q16"/>
  <c r="N16"/>
  <c r="K16"/>
  <c r="E16"/>
  <c r="W15"/>
  <c r="T15"/>
  <c r="Q15"/>
  <c r="N15"/>
  <c r="K15"/>
  <c r="E15"/>
  <c r="W14"/>
  <c r="T14"/>
  <c r="Q14"/>
  <c r="N14"/>
  <c r="K14"/>
  <c r="E14"/>
  <c r="W13"/>
  <c r="T13"/>
  <c r="Q13"/>
  <c r="N13"/>
  <c r="K13"/>
  <c r="E13"/>
  <c r="W12"/>
  <c r="T12"/>
  <c r="Q12"/>
  <c r="N12"/>
  <c r="K12"/>
  <c r="E12"/>
  <c r="W11"/>
  <c r="Q11"/>
  <c r="N11"/>
  <c r="K11"/>
  <c r="E11"/>
  <c r="W10"/>
  <c r="T10"/>
  <c r="Q10"/>
  <c r="N10"/>
  <c r="K10"/>
  <c r="E10"/>
  <c r="W8"/>
  <c r="T8"/>
  <c r="Q8"/>
  <c r="N8"/>
  <c r="K8"/>
  <c r="E8"/>
  <c r="W7"/>
  <c r="T7"/>
  <c r="Q7"/>
  <c r="N7"/>
  <c r="K7"/>
  <c r="H7"/>
  <c r="H9" s="1"/>
  <c r="E7"/>
  <c r="D7"/>
  <c r="C7"/>
  <c r="W38" i="8"/>
  <c r="Q38"/>
  <c r="N38"/>
  <c r="K38"/>
  <c r="H38"/>
  <c r="E38"/>
  <c r="W37"/>
  <c r="T37"/>
  <c r="Q37"/>
  <c r="N37"/>
  <c r="K37"/>
  <c r="H37"/>
  <c r="E37"/>
  <c r="W36"/>
  <c r="T36"/>
  <c r="Q36"/>
  <c r="K36"/>
  <c r="E36"/>
  <c r="W35"/>
  <c r="T35"/>
  <c r="Q35"/>
  <c r="N35"/>
  <c r="K35"/>
  <c r="H35"/>
  <c r="E35"/>
  <c r="W34"/>
  <c r="T34"/>
  <c r="Q34"/>
  <c r="N34"/>
  <c r="K34"/>
  <c r="K41" s="1"/>
  <c r="H34"/>
  <c r="H41" s="1"/>
  <c r="E34"/>
  <c r="Y33"/>
  <c r="X33"/>
  <c r="V33"/>
  <c r="V44" s="1"/>
  <c r="U33"/>
  <c r="U44" s="1"/>
  <c r="S33"/>
  <c r="R33"/>
  <c r="P33"/>
  <c r="O33"/>
  <c r="M33"/>
  <c r="J33"/>
  <c r="I33"/>
  <c r="G33"/>
  <c r="W32"/>
  <c r="T32"/>
  <c r="Q32"/>
  <c r="N32"/>
  <c r="K32"/>
  <c r="E32"/>
  <c r="W31"/>
  <c r="T31"/>
  <c r="Q31"/>
  <c r="N31"/>
  <c r="K31"/>
  <c r="H31"/>
  <c r="E31"/>
  <c r="W30"/>
  <c r="T30"/>
  <c r="Q30"/>
  <c r="N30"/>
  <c r="K30"/>
  <c r="H30"/>
  <c r="E30"/>
  <c r="W29"/>
  <c r="T29"/>
  <c r="Q29"/>
  <c r="N29"/>
  <c r="K29"/>
  <c r="H29"/>
  <c r="E29"/>
  <c r="W28"/>
  <c r="T28"/>
  <c r="N28"/>
  <c r="K28"/>
  <c r="H28"/>
  <c r="E28"/>
  <c r="W27"/>
  <c r="T27"/>
  <c r="Q27"/>
  <c r="K27"/>
  <c r="E27"/>
  <c r="W26"/>
  <c r="T26"/>
  <c r="Q26"/>
  <c r="N26"/>
  <c r="K26"/>
  <c r="H26"/>
  <c r="E26"/>
  <c r="Y25"/>
  <c r="X25"/>
  <c r="S25"/>
  <c r="R25"/>
  <c r="P25"/>
  <c r="O25"/>
  <c r="M25"/>
  <c r="L25"/>
  <c r="J25"/>
  <c r="I25"/>
  <c r="G25"/>
  <c r="F25"/>
  <c r="W24"/>
  <c r="T24"/>
  <c r="Q24"/>
  <c r="N24"/>
  <c r="K24"/>
  <c r="H24"/>
  <c r="E24"/>
  <c r="W23"/>
  <c r="Q23"/>
  <c r="N23"/>
  <c r="K23"/>
  <c r="H23"/>
  <c r="E23"/>
  <c r="W22"/>
  <c r="Q22"/>
  <c r="N22"/>
  <c r="K22"/>
  <c r="H22"/>
  <c r="E22"/>
  <c r="W21"/>
  <c r="T21"/>
  <c r="Q21"/>
  <c r="N21"/>
  <c r="K21"/>
  <c r="H21"/>
  <c r="E21"/>
  <c r="W20"/>
  <c r="T20"/>
  <c r="Q20"/>
  <c r="N20"/>
  <c r="K20"/>
  <c r="H20"/>
  <c r="E20"/>
  <c r="W19"/>
  <c r="T19"/>
  <c r="Q19"/>
  <c r="N19"/>
  <c r="K19"/>
  <c r="H19"/>
  <c r="E19"/>
  <c r="W18"/>
  <c r="T18"/>
  <c r="Q18"/>
  <c r="N18"/>
  <c r="K18"/>
  <c r="H18"/>
  <c r="E18"/>
  <c r="Y17"/>
  <c r="X17"/>
  <c r="S17"/>
  <c r="S44" s="1"/>
  <c r="R17"/>
  <c r="P17"/>
  <c r="O17"/>
  <c r="M17"/>
  <c r="L17"/>
  <c r="J17"/>
  <c r="I17"/>
  <c r="G17"/>
  <c r="F17"/>
  <c r="W16"/>
  <c r="Q16"/>
  <c r="N16"/>
  <c r="K16"/>
  <c r="H16"/>
  <c r="E16"/>
  <c r="W15"/>
  <c r="T15"/>
  <c r="Q15"/>
  <c r="N15"/>
  <c r="K15"/>
  <c r="H15"/>
  <c r="E15"/>
  <c r="W14"/>
  <c r="T14"/>
  <c r="Q14"/>
  <c r="N14"/>
  <c r="K14"/>
  <c r="H14"/>
  <c r="E14"/>
  <c r="W13"/>
  <c r="T13"/>
  <c r="Q13"/>
  <c r="N13"/>
  <c r="K13"/>
  <c r="H13"/>
  <c r="E13"/>
  <c r="W12"/>
  <c r="T12"/>
  <c r="Q12"/>
  <c r="N12"/>
  <c r="K12"/>
  <c r="H12"/>
  <c r="E12"/>
  <c r="W11"/>
  <c r="T11"/>
  <c r="Q11"/>
  <c r="N11"/>
  <c r="H11"/>
  <c r="E11"/>
  <c r="W10"/>
  <c r="T10"/>
  <c r="Q10"/>
  <c r="N10"/>
  <c r="K10"/>
  <c r="H10"/>
  <c r="E10"/>
  <c r="W8"/>
  <c r="T8"/>
  <c r="Q8"/>
  <c r="N8"/>
  <c r="K8"/>
  <c r="E8"/>
  <c r="W7"/>
  <c r="T7"/>
  <c r="Q7"/>
  <c r="N7"/>
  <c r="K7"/>
  <c r="H7"/>
  <c r="H9" s="1"/>
  <c r="E7"/>
  <c r="D7"/>
  <c r="C7"/>
  <c r="W38" i="6"/>
  <c r="N38"/>
  <c r="K38"/>
  <c r="H38"/>
  <c r="E38"/>
  <c r="W37"/>
  <c r="T37"/>
  <c r="Q37"/>
  <c r="N37"/>
  <c r="K37"/>
  <c r="H37"/>
  <c r="E37"/>
  <c r="G44" i="20" l="1"/>
  <c r="S44"/>
  <c r="G44" i="21"/>
  <c r="R44" i="12"/>
  <c r="K9" i="16"/>
  <c r="M44" i="18"/>
  <c r="Y44"/>
  <c r="Q41" i="12"/>
  <c r="R44" i="24"/>
  <c r="L44" i="34"/>
  <c r="X44"/>
  <c r="N41"/>
  <c r="I44" i="18"/>
  <c r="V44" i="19"/>
  <c r="P44" i="20"/>
  <c r="R44" i="3"/>
  <c r="H41"/>
  <c r="R44" i="8"/>
  <c r="E41"/>
  <c r="H41" i="25"/>
  <c r="N41" i="16"/>
  <c r="O44" i="20"/>
  <c r="K41"/>
  <c r="J44" i="21"/>
  <c r="W41" i="8"/>
  <c r="X44" i="13"/>
  <c r="W41" i="19"/>
  <c r="X44" i="20"/>
  <c r="R44" i="11"/>
  <c r="Q9" i="25"/>
  <c r="F44"/>
  <c r="R44"/>
  <c r="W41" i="20"/>
  <c r="Y44" i="21"/>
  <c r="H41" i="18"/>
  <c r="Y44" i="20"/>
  <c r="I44" i="21"/>
  <c r="N41" i="9"/>
  <c r="J44" i="24"/>
  <c r="H41" i="20"/>
  <c r="J44" i="3"/>
  <c r="Y44"/>
  <c r="Q41"/>
  <c r="P44" i="9"/>
  <c r="I44" i="34"/>
  <c r="E41" i="18"/>
  <c r="N41" i="8"/>
  <c r="Q41" i="10"/>
  <c r="O44" i="25"/>
  <c r="Q41"/>
  <c r="G44" i="13"/>
  <c r="Q41"/>
  <c r="L44" i="16"/>
  <c r="X44"/>
  <c r="E41" i="20"/>
  <c r="T41"/>
  <c r="Q41" i="21"/>
  <c r="Q41" i="19"/>
  <c r="T41"/>
  <c r="K41" i="17"/>
  <c r="E41" i="34"/>
  <c r="E41" i="24"/>
  <c r="N41"/>
  <c r="N41" i="11"/>
  <c r="G44" i="3"/>
  <c r="L44"/>
  <c r="M44"/>
  <c r="F44"/>
  <c r="P44" i="21"/>
  <c r="O44"/>
  <c r="M44"/>
  <c r="L44"/>
  <c r="F44"/>
  <c r="V44" i="20"/>
  <c r="R44"/>
  <c r="M44"/>
  <c r="L44"/>
  <c r="J44"/>
  <c r="F44"/>
  <c r="R44" i="19"/>
  <c r="U44" i="18"/>
  <c r="U44" i="17"/>
  <c r="G44"/>
  <c r="U44" i="34"/>
  <c r="M44" i="14"/>
  <c r="J44" i="25"/>
  <c r="V44"/>
  <c r="J44" i="9"/>
  <c r="V44"/>
  <c r="L44" i="19"/>
  <c r="S44"/>
  <c r="I44" i="16"/>
  <c r="P44" i="34"/>
  <c r="S44" i="13"/>
  <c r="V44" i="24"/>
  <c r="P44" i="11"/>
  <c r="V44" i="10"/>
  <c r="J44"/>
  <c r="S44" i="15"/>
  <c r="F44" i="11"/>
  <c r="R44" i="9"/>
  <c r="F44"/>
  <c r="J44" i="19"/>
  <c r="R44" i="13"/>
  <c r="L44"/>
  <c r="F44"/>
  <c r="O44" i="10"/>
  <c r="F44" i="8"/>
  <c r="G44" i="19"/>
  <c r="F44"/>
  <c r="O44" i="17"/>
  <c r="U44" i="16"/>
  <c r="P44"/>
  <c r="U44" i="14"/>
  <c r="J44"/>
  <c r="I44"/>
  <c r="G44"/>
  <c r="F44"/>
  <c r="P44" i="24"/>
  <c r="F44"/>
  <c r="V44" i="12"/>
  <c r="J44"/>
  <c r="F44"/>
  <c r="V44" i="11"/>
  <c r="J44"/>
  <c r="I44" i="10"/>
  <c r="L44" i="8"/>
  <c r="I44" i="15"/>
  <c r="M44"/>
  <c r="L44"/>
  <c r="W41" i="9"/>
  <c r="M44" i="10"/>
  <c r="Y44"/>
  <c r="K41" i="11"/>
  <c r="P44" i="12"/>
  <c r="W41"/>
  <c r="I44" i="24"/>
  <c r="U44"/>
  <c r="K41"/>
  <c r="N41" i="25"/>
  <c r="W9" i="13"/>
  <c r="K41"/>
  <c r="Q9" i="14"/>
  <c r="X44"/>
  <c r="E41"/>
  <c r="W41" i="15"/>
  <c r="K41" i="34"/>
  <c r="G44" i="16"/>
  <c r="S44"/>
  <c r="K41"/>
  <c r="F44" i="17"/>
  <c r="R44"/>
  <c r="H41"/>
  <c r="T9" i="18"/>
  <c r="P44"/>
  <c r="N41"/>
  <c r="W41" i="21"/>
  <c r="N41" i="3"/>
  <c r="P44" i="8"/>
  <c r="O44" i="9"/>
  <c r="T41"/>
  <c r="L44" i="10"/>
  <c r="X44"/>
  <c r="W41"/>
  <c r="O44" i="11"/>
  <c r="H41"/>
  <c r="O44" i="12"/>
  <c r="T41"/>
  <c r="G44" i="24"/>
  <c r="S44"/>
  <c r="H41"/>
  <c r="L44" i="25"/>
  <c r="X44"/>
  <c r="K41"/>
  <c r="P44" i="13"/>
  <c r="H41"/>
  <c r="N41"/>
  <c r="R44" i="15"/>
  <c r="J44"/>
  <c r="T41"/>
  <c r="J44" i="34"/>
  <c r="V44"/>
  <c r="H41"/>
  <c r="F44" i="16"/>
  <c r="R44"/>
  <c r="H41"/>
  <c r="P44" i="17"/>
  <c r="E41"/>
  <c r="O44" i="18"/>
  <c r="I44" i="19"/>
  <c r="U44"/>
  <c r="K41"/>
  <c r="T41" i="21"/>
  <c r="E9" i="3"/>
  <c r="I44"/>
  <c r="X44"/>
  <c r="K41"/>
  <c r="M44" i="9"/>
  <c r="Q41"/>
  <c r="Y44" i="11"/>
  <c r="E41" i="13"/>
  <c r="E41" i="16"/>
  <c r="H41" i="19"/>
  <c r="M44" i="8"/>
  <c r="L44" i="9"/>
  <c r="K41" i="10"/>
  <c r="L44" i="11"/>
  <c r="X44" i="12"/>
  <c r="N41"/>
  <c r="I44" i="25"/>
  <c r="E41"/>
  <c r="G44" i="15"/>
  <c r="N41"/>
  <c r="S44" i="34"/>
  <c r="O44" i="16"/>
  <c r="N41" i="19"/>
  <c r="G44" i="8"/>
  <c r="Q41"/>
  <c r="K41" i="9"/>
  <c r="G44" i="10"/>
  <c r="S44"/>
  <c r="H41"/>
  <c r="W41" i="11"/>
  <c r="K41" i="12"/>
  <c r="O44" i="24"/>
  <c r="G44" i="25"/>
  <c r="S44"/>
  <c r="P44" i="14"/>
  <c r="Q41"/>
  <c r="F44" i="15"/>
  <c r="K41"/>
  <c r="F44" i="34"/>
  <c r="R44"/>
  <c r="W41"/>
  <c r="M44" i="16"/>
  <c r="Y44"/>
  <c r="W41"/>
  <c r="L44" i="17"/>
  <c r="Y44"/>
  <c r="T41"/>
  <c r="J44" i="18"/>
  <c r="V44"/>
  <c r="W41"/>
  <c r="P44" i="19"/>
  <c r="K41" i="21"/>
  <c r="P44" i="3"/>
  <c r="U44"/>
  <c r="Y44" i="9"/>
  <c r="Y44" i="12"/>
  <c r="O44" i="13"/>
  <c r="X44" i="11"/>
  <c r="U44" i="25"/>
  <c r="Y44" i="13"/>
  <c r="T41" i="14"/>
  <c r="G44" i="34"/>
  <c r="M44" i="17"/>
  <c r="W41"/>
  <c r="X44" i="18"/>
  <c r="N41" i="21"/>
  <c r="E41" i="3"/>
  <c r="J44" i="8"/>
  <c r="Y44"/>
  <c r="I44" i="9"/>
  <c r="U44"/>
  <c r="H41"/>
  <c r="F44" i="10"/>
  <c r="R44"/>
  <c r="E41"/>
  <c r="N41"/>
  <c r="I44" i="11"/>
  <c r="U44"/>
  <c r="T41"/>
  <c r="I44" i="12"/>
  <c r="U44"/>
  <c r="H41"/>
  <c r="M44" i="24"/>
  <c r="Y44"/>
  <c r="T41"/>
  <c r="W41" i="25"/>
  <c r="J44" i="13"/>
  <c r="V44"/>
  <c r="W41"/>
  <c r="O44" i="14"/>
  <c r="N41"/>
  <c r="P44" i="15"/>
  <c r="H41"/>
  <c r="T41" i="34"/>
  <c r="T41" i="16"/>
  <c r="J44" i="17"/>
  <c r="X44"/>
  <c r="Q41"/>
  <c r="T41" i="18"/>
  <c r="O44" i="19"/>
  <c r="H41" i="21"/>
  <c r="O44" i="3"/>
  <c r="W41"/>
  <c r="O44" i="8"/>
  <c r="M44" i="11"/>
  <c r="M44" i="12"/>
  <c r="T41" i="8"/>
  <c r="X44" i="9"/>
  <c r="L44" i="12"/>
  <c r="M44" i="13"/>
  <c r="L44" i="18"/>
  <c r="E41" i="19"/>
  <c r="I44" i="8"/>
  <c r="X44"/>
  <c r="G44" i="9"/>
  <c r="S44"/>
  <c r="E41"/>
  <c r="P44" i="10"/>
  <c r="G44" i="11"/>
  <c r="S44"/>
  <c r="Q41"/>
  <c r="G44" i="12"/>
  <c r="S44"/>
  <c r="E41"/>
  <c r="N9" i="24"/>
  <c r="L44"/>
  <c r="X44"/>
  <c r="Q41"/>
  <c r="P44" i="25"/>
  <c r="T41"/>
  <c r="I44" i="13"/>
  <c r="U44"/>
  <c r="T41"/>
  <c r="K41" i="14"/>
  <c r="Y44" i="15"/>
  <c r="O44"/>
  <c r="E41"/>
  <c r="O44" i="34"/>
  <c r="Q41"/>
  <c r="J44" i="16"/>
  <c r="V44"/>
  <c r="Q41"/>
  <c r="E9" i="17"/>
  <c r="I44"/>
  <c r="V44"/>
  <c r="N41"/>
  <c r="G44" i="18"/>
  <c r="S44"/>
  <c r="K41"/>
  <c r="M44" i="19"/>
  <c r="Y44"/>
  <c r="E41" i="21"/>
  <c r="T41" i="3"/>
  <c r="D40" i="37"/>
  <c r="D42" s="1"/>
  <c r="D43" s="1"/>
  <c r="W36" i="30"/>
  <c r="N9" i="17"/>
  <c r="E9" i="13"/>
  <c r="T9" i="34"/>
  <c r="Q39" i="30"/>
  <c r="N39"/>
  <c r="T39"/>
  <c r="T41" s="1"/>
  <c r="H39"/>
  <c r="K9" i="19"/>
  <c r="N9" i="20"/>
  <c r="W9"/>
  <c r="N9" i="25"/>
  <c r="W9" i="24"/>
  <c r="E9" i="12"/>
  <c r="N9" i="11"/>
  <c r="W9" i="10"/>
  <c r="Q9" i="9"/>
  <c r="N9"/>
  <c r="C18" i="7"/>
  <c r="B16"/>
  <c r="B17" s="1"/>
  <c r="C17"/>
  <c r="N9" i="8"/>
  <c r="Q9"/>
  <c r="K9" i="10"/>
  <c r="K9" i="8"/>
  <c r="K9" i="9"/>
  <c r="T9" i="10"/>
  <c r="E9" i="11"/>
  <c r="W9" i="12"/>
  <c r="E9" i="24"/>
  <c r="N9" i="13"/>
  <c r="E9" i="15"/>
  <c r="K9" i="34"/>
  <c r="Q9" i="16"/>
  <c r="T9" i="17"/>
  <c r="K9" i="18"/>
  <c r="Q9" i="19"/>
  <c r="W9"/>
  <c r="Q9" i="20"/>
  <c r="T9" i="21"/>
  <c r="K9" i="3"/>
  <c r="T9" i="12"/>
  <c r="E9" i="25"/>
  <c r="K9" i="13"/>
  <c r="E9" i="14"/>
  <c r="N9" i="16"/>
  <c r="Q9" i="17"/>
  <c r="N9" i="19"/>
  <c r="W9" i="8"/>
  <c r="W9" i="9"/>
  <c r="K9" i="11"/>
  <c r="K9" i="24"/>
  <c r="T9" i="13"/>
  <c r="N9" i="14"/>
  <c r="N9" i="15"/>
  <c r="Q9" i="34"/>
  <c r="W9" i="16"/>
  <c r="Q9" i="18"/>
  <c r="Q9" i="3"/>
  <c r="T9" i="8"/>
  <c r="T9" i="9"/>
  <c r="E9" i="10"/>
  <c r="K9" i="25"/>
  <c r="Q9" i="13"/>
  <c r="K9" i="14"/>
  <c r="K9" i="15"/>
  <c r="N9" i="34"/>
  <c r="T9" i="16"/>
  <c r="W9" i="17"/>
  <c r="N9" i="18"/>
  <c r="T9" i="19"/>
  <c r="T9" i="20"/>
  <c r="W9" i="21"/>
  <c r="W9" i="11"/>
  <c r="Q9" i="12"/>
  <c r="E9" i="34"/>
  <c r="N9" i="21"/>
  <c r="Q9" i="10"/>
  <c r="T9" i="11"/>
  <c r="N9" i="12"/>
  <c r="T9" i="24"/>
  <c r="W9" i="14"/>
  <c r="W9" i="15"/>
  <c r="K9" i="17"/>
  <c r="E9" i="8"/>
  <c r="E9" i="9"/>
  <c r="N9" i="10"/>
  <c r="Q9" i="11"/>
  <c r="K9" i="12"/>
  <c r="Q9" i="24"/>
  <c r="T9" i="25"/>
  <c r="T9" i="14"/>
  <c r="T9" i="15"/>
  <c r="W9" i="34"/>
  <c r="E9" i="16"/>
  <c r="W9" i="18"/>
  <c r="E9" i="19"/>
  <c r="E9" i="20"/>
  <c r="W9" i="3"/>
  <c r="B19" i="39"/>
  <c r="C20"/>
  <c r="E9" i="21"/>
  <c r="C19" i="38"/>
  <c r="B18"/>
  <c r="T9" i="3"/>
  <c r="N9"/>
  <c r="Q17" i="21"/>
  <c r="N17"/>
  <c r="C20" i="37"/>
  <c r="B19"/>
  <c r="D8" i="3"/>
  <c r="D10" s="1"/>
  <c r="C8"/>
  <c r="K17" i="21"/>
  <c r="H17"/>
  <c r="W17"/>
  <c r="D8" i="18"/>
  <c r="C8"/>
  <c r="C10" s="1"/>
  <c r="C8" i="25"/>
  <c r="D8"/>
  <c r="D9" s="1"/>
  <c r="E17" i="21"/>
  <c r="D8"/>
  <c r="D10" s="1"/>
  <c r="C8"/>
  <c r="C10" s="1"/>
  <c r="T17"/>
  <c r="C8" i="20"/>
  <c r="C10" s="1"/>
  <c r="D8"/>
  <c r="D10" s="1"/>
  <c r="C8" i="19"/>
  <c r="C10" s="1"/>
  <c r="D8"/>
  <c r="D10" s="1"/>
  <c r="D8" i="17"/>
  <c r="D10" s="1"/>
  <c r="C8"/>
  <c r="C10" s="1"/>
  <c r="C8" i="16"/>
  <c r="C10" s="1"/>
  <c r="D8" i="34"/>
  <c r="D10" s="1"/>
  <c r="C8"/>
  <c r="C10" s="1"/>
  <c r="D8" i="13"/>
  <c r="D10" s="1"/>
  <c r="C8"/>
  <c r="C10" s="1"/>
  <c r="D8" i="24"/>
  <c r="D10" s="1"/>
  <c r="C8"/>
  <c r="C10" s="1"/>
  <c r="C8" i="12"/>
  <c r="C10" s="1"/>
  <c r="C8" i="11"/>
  <c r="C10" s="1"/>
  <c r="D8" i="10"/>
  <c r="D10" s="1"/>
  <c r="C8"/>
  <c r="C10" s="1"/>
  <c r="D8" i="9"/>
  <c r="D10" s="1"/>
  <c r="C8"/>
  <c r="C10" s="1"/>
  <c r="D8" i="8"/>
  <c r="D10" s="1"/>
  <c r="C8"/>
  <c r="C10" s="1"/>
  <c r="C8" i="14"/>
  <c r="C10" s="1"/>
  <c r="D8"/>
  <c r="D10" s="1"/>
  <c r="Q17" i="20"/>
  <c r="T33" i="15"/>
  <c r="Q17" i="13"/>
  <c r="T25" i="10"/>
  <c r="T17" i="8"/>
  <c r="W17" i="25"/>
  <c r="T17" i="15"/>
  <c r="W17" i="24"/>
  <c r="Q25" i="15"/>
  <c r="T25" i="8"/>
  <c r="W33" i="15"/>
  <c r="H17" i="34"/>
  <c r="Q25" i="3"/>
  <c r="Q25" i="19"/>
  <c r="E33" i="18"/>
  <c r="Q17" i="16"/>
  <c r="W25"/>
  <c r="W33"/>
  <c r="Q25"/>
  <c r="Q17" i="15"/>
  <c r="W25"/>
  <c r="W17" i="14"/>
  <c r="W25" i="13"/>
  <c r="Q25"/>
  <c r="W33"/>
  <c r="Q33" i="25"/>
  <c r="E25"/>
  <c r="H33"/>
  <c r="Q33" i="24"/>
  <c r="W17" i="12"/>
  <c r="Q33"/>
  <c r="Q17"/>
  <c r="Q33" i="11"/>
  <c r="Q17"/>
  <c r="T25"/>
  <c r="Q25" i="10"/>
  <c r="Q33" i="9"/>
  <c r="Q17"/>
  <c r="W25" i="8"/>
  <c r="W33"/>
  <c r="W37" i="30"/>
  <c r="N37"/>
  <c r="K37"/>
  <c r="Q36"/>
  <c r="N33" i="20"/>
  <c r="N33" i="17"/>
  <c r="K33" i="14"/>
  <c r="E33" i="24"/>
  <c r="T33" i="12"/>
  <c r="T33" i="11"/>
  <c r="T33" i="9"/>
  <c r="T25" i="16"/>
  <c r="K25" i="14"/>
  <c r="H25"/>
  <c r="H25" i="12"/>
  <c r="N25" i="21"/>
  <c r="H25" i="20"/>
  <c r="H25" i="17"/>
  <c r="N25" i="14"/>
  <c r="G17" i="30"/>
  <c r="Q25" i="21"/>
  <c r="N33"/>
  <c r="H37" i="30"/>
  <c r="H25" i="21"/>
  <c r="K33"/>
  <c r="E33"/>
  <c r="Q33"/>
  <c r="T33"/>
  <c r="E25"/>
  <c r="H33"/>
  <c r="W25"/>
  <c r="W33"/>
  <c r="T25"/>
  <c r="K25"/>
  <c r="H17" i="17"/>
  <c r="T25" i="15"/>
  <c r="T25" i="13"/>
  <c r="T25" i="9"/>
  <c r="E25" i="8"/>
  <c r="T17" i="11"/>
  <c r="N17" i="20"/>
  <c r="H17"/>
  <c r="E17" i="18"/>
  <c r="E17" i="17"/>
  <c r="E17" i="24"/>
  <c r="T17" i="12"/>
  <c r="E17" i="11"/>
  <c r="T17" i="9"/>
  <c r="K17" i="20"/>
  <c r="E17" i="9"/>
  <c r="Q37" i="30"/>
  <c r="E25" i="3"/>
  <c r="H33"/>
  <c r="H17"/>
  <c r="N33"/>
  <c r="K25"/>
  <c r="W17"/>
  <c r="E33"/>
  <c r="N17"/>
  <c r="N25"/>
  <c r="K33"/>
  <c r="T17"/>
  <c r="E17"/>
  <c r="Q33"/>
  <c r="T33"/>
  <c r="K17"/>
  <c r="H25"/>
  <c r="Q17"/>
  <c r="T25"/>
  <c r="W25"/>
  <c r="W33"/>
  <c r="W17" i="20"/>
  <c r="N25"/>
  <c r="E33"/>
  <c r="T17"/>
  <c r="E17"/>
  <c r="Q33"/>
  <c r="T33"/>
  <c r="K33"/>
  <c r="E25"/>
  <c r="T25"/>
  <c r="W25"/>
  <c r="W33"/>
  <c r="K25"/>
  <c r="H33"/>
  <c r="Q25"/>
  <c r="K17" i="19"/>
  <c r="N33"/>
  <c r="N25"/>
  <c r="Q17"/>
  <c r="T25"/>
  <c r="W25"/>
  <c r="N17"/>
  <c r="E25"/>
  <c r="H33"/>
  <c r="H25"/>
  <c r="K33"/>
  <c r="W17"/>
  <c r="E33"/>
  <c r="H17"/>
  <c r="K25"/>
  <c r="T17"/>
  <c r="E17"/>
  <c r="Q33"/>
  <c r="T33"/>
  <c r="E25" i="18"/>
  <c r="H33"/>
  <c r="W17"/>
  <c r="Q33"/>
  <c r="T33"/>
  <c r="T17"/>
  <c r="T25"/>
  <c r="W25"/>
  <c r="W33"/>
  <c r="Q17"/>
  <c r="Q25"/>
  <c r="N33"/>
  <c r="H17"/>
  <c r="K17"/>
  <c r="N17"/>
  <c r="H25"/>
  <c r="K25"/>
  <c r="N25"/>
  <c r="K33"/>
  <c r="N17" i="17"/>
  <c r="N25"/>
  <c r="E25"/>
  <c r="W17"/>
  <c r="Q33"/>
  <c r="T33"/>
  <c r="K33"/>
  <c r="H33"/>
  <c r="T17"/>
  <c r="T25"/>
  <c r="W25"/>
  <c r="W33"/>
  <c r="K17"/>
  <c r="K25"/>
  <c r="E33"/>
  <c r="Q17"/>
  <c r="Q25"/>
  <c r="D8" i="16"/>
  <c r="D10" s="1"/>
  <c r="H17"/>
  <c r="T17"/>
  <c r="E17"/>
  <c r="Q33"/>
  <c r="T33"/>
  <c r="H25"/>
  <c r="K25"/>
  <c r="N25"/>
  <c r="K33"/>
  <c r="K17"/>
  <c r="N33"/>
  <c r="E25"/>
  <c r="H33"/>
  <c r="N17"/>
  <c r="W17"/>
  <c r="E33"/>
  <c r="H25" i="34"/>
  <c r="E25"/>
  <c r="Q25"/>
  <c r="N17"/>
  <c r="K25"/>
  <c r="W17"/>
  <c r="E33"/>
  <c r="N33"/>
  <c r="K33"/>
  <c r="T17"/>
  <c r="E17"/>
  <c r="Q33"/>
  <c r="T33"/>
  <c r="K17"/>
  <c r="N25"/>
  <c r="H33"/>
  <c r="Q17"/>
  <c r="T25"/>
  <c r="W25"/>
  <c r="W33"/>
  <c r="K17" i="15"/>
  <c r="E17"/>
  <c r="Q33"/>
  <c r="H17"/>
  <c r="H25"/>
  <c r="K25"/>
  <c r="N25"/>
  <c r="K33"/>
  <c r="N17"/>
  <c r="N33"/>
  <c r="E25"/>
  <c r="H33"/>
  <c r="W17"/>
  <c r="E33"/>
  <c r="H33" i="14"/>
  <c r="E17"/>
  <c r="Q33"/>
  <c r="H17"/>
  <c r="K17"/>
  <c r="N33"/>
  <c r="T33"/>
  <c r="T17"/>
  <c r="Q17"/>
  <c r="T25"/>
  <c r="E25"/>
  <c r="W33"/>
  <c r="E33"/>
  <c r="W25"/>
  <c r="Q25"/>
  <c r="N17"/>
  <c r="K17" i="13"/>
  <c r="T17"/>
  <c r="E17"/>
  <c r="Q33"/>
  <c r="T33"/>
  <c r="H25"/>
  <c r="K25"/>
  <c r="N25"/>
  <c r="K33"/>
  <c r="N17"/>
  <c r="N33"/>
  <c r="E25"/>
  <c r="H33"/>
  <c r="H17"/>
  <c r="W17"/>
  <c r="E33"/>
  <c r="T25" i="25"/>
  <c r="H25"/>
  <c r="K25"/>
  <c r="N25"/>
  <c r="K33"/>
  <c r="E33"/>
  <c r="T33"/>
  <c r="T17"/>
  <c r="W33"/>
  <c r="Q25"/>
  <c r="Q17"/>
  <c r="W25"/>
  <c r="E17"/>
  <c r="H17"/>
  <c r="K17"/>
  <c r="N17"/>
  <c r="N33"/>
  <c r="Q17" i="24"/>
  <c r="E25"/>
  <c r="H33"/>
  <c r="W33"/>
  <c r="T25"/>
  <c r="N33"/>
  <c r="T33"/>
  <c r="T17"/>
  <c r="W25"/>
  <c r="Q25"/>
  <c r="H17"/>
  <c r="K17"/>
  <c r="N17"/>
  <c r="H25"/>
  <c r="K25"/>
  <c r="N25"/>
  <c r="K33"/>
  <c r="W33" i="12"/>
  <c r="T25"/>
  <c r="E25"/>
  <c r="E33"/>
  <c r="W25"/>
  <c r="N33"/>
  <c r="E17"/>
  <c r="Q25"/>
  <c r="D8"/>
  <c r="D10" s="1"/>
  <c r="H17"/>
  <c r="K17"/>
  <c r="N17"/>
  <c r="K33"/>
  <c r="K25"/>
  <c r="N25"/>
  <c r="H33"/>
  <c r="D8" i="11"/>
  <c r="D10" s="1"/>
  <c r="H17"/>
  <c r="K17"/>
  <c r="N17"/>
  <c r="N33"/>
  <c r="W25"/>
  <c r="H25"/>
  <c r="K25"/>
  <c r="N25"/>
  <c r="K33"/>
  <c r="E25"/>
  <c r="H33"/>
  <c r="W33"/>
  <c r="Q25"/>
  <c r="W17"/>
  <c r="E33"/>
  <c r="N17" i="10"/>
  <c r="N33"/>
  <c r="N25"/>
  <c r="Q17"/>
  <c r="W25"/>
  <c r="W33"/>
  <c r="K17"/>
  <c r="E25"/>
  <c r="H33"/>
  <c r="H17"/>
  <c r="H25"/>
  <c r="W17"/>
  <c r="E33"/>
  <c r="K25"/>
  <c r="K33"/>
  <c r="T17"/>
  <c r="E17"/>
  <c r="Q33"/>
  <c r="T33"/>
  <c r="W33" i="9"/>
  <c r="W17"/>
  <c r="E33"/>
  <c r="H17"/>
  <c r="K17"/>
  <c r="N17"/>
  <c r="N33"/>
  <c r="W25"/>
  <c r="Q25"/>
  <c r="H25"/>
  <c r="K25"/>
  <c r="N25"/>
  <c r="K33"/>
  <c r="E25"/>
  <c r="H33"/>
  <c r="Q17" i="8"/>
  <c r="T33"/>
  <c r="N17"/>
  <c r="Q25"/>
  <c r="H33"/>
  <c r="K17"/>
  <c r="K33"/>
  <c r="H25"/>
  <c r="K25"/>
  <c r="N25"/>
  <c r="H17"/>
  <c r="E17"/>
  <c r="E33"/>
  <c r="N33"/>
  <c r="W17"/>
  <c r="Q33"/>
  <c r="B7" i="3"/>
  <c r="B7" i="21"/>
  <c r="B7" i="20"/>
  <c r="B7" i="19"/>
  <c r="B7" i="18"/>
  <c r="B7" i="17"/>
  <c r="B7" i="16"/>
  <c r="B7" i="34"/>
  <c r="B8" i="15"/>
  <c r="B9" s="1"/>
  <c r="B7" i="14"/>
  <c r="B7" i="13"/>
  <c r="B7" i="25"/>
  <c r="B7" i="24"/>
  <c r="B7" i="12"/>
  <c r="B7" i="11"/>
  <c r="B7" i="10"/>
  <c r="B7" i="9"/>
  <c r="B7" i="8"/>
  <c r="Q44" i="21" l="1"/>
  <c r="Q44" i="12"/>
  <c r="I15" i="31" s="1"/>
  <c r="W44" i="20"/>
  <c r="Q44" i="18"/>
  <c r="Q44" i="25"/>
  <c r="V15" i="31" s="1"/>
  <c r="E44" i="18"/>
  <c r="Q44" i="15"/>
  <c r="H44" i="34"/>
  <c r="M12" i="31" s="1"/>
  <c r="Q44" i="8"/>
  <c r="Q44" i="11"/>
  <c r="H15" i="31" s="1"/>
  <c r="Q44" i="10"/>
  <c r="H44" i="18"/>
  <c r="W44" i="21"/>
  <c r="U27" i="31" s="1"/>
  <c r="K44" i="16"/>
  <c r="N44" i="20"/>
  <c r="H44" i="21"/>
  <c r="T44" i="20"/>
  <c r="S25" i="31" s="1"/>
  <c r="H44" i="3"/>
  <c r="N44" i="21"/>
  <c r="U14" i="31" s="1"/>
  <c r="T44" i="21"/>
  <c r="U25" i="31" s="1"/>
  <c r="K44" i="21"/>
  <c r="U16" i="31" s="1"/>
  <c r="E44" i="21"/>
  <c r="Q44" i="20"/>
  <c r="S15" i="31" s="1"/>
  <c r="K44" i="20"/>
  <c r="S16" i="31" s="1"/>
  <c r="H44" i="20"/>
  <c r="S12" i="31" s="1"/>
  <c r="E44" i="20"/>
  <c r="S11" i="31" s="1"/>
  <c r="H44" i="25"/>
  <c r="H44" i="24"/>
  <c r="N12" i="31" s="1"/>
  <c r="H44" i="17"/>
  <c r="O12" i="31" s="1"/>
  <c r="H44" i="19"/>
  <c r="R12" i="31" s="1"/>
  <c r="H44" i="8"/>
  <c r="H44" i="13"/>
  <c r="H44" i="9"/>
  <c r="E12" i="31" s="1"/>
  <c r="H44" i="16"/>
  <c r="T44" i="14"/>
  <c r="K25" i="31" s="1"/>
  <c r="H44" i="14"/>
  <c r="K12" i="31" s="1"/>
  <c r="E44" i="12"/>
  <c r="H44" i="11"/>
  <c r="H12" i="31" s="1"/>
  <c r="T44" i="8"/>
  <c r="D25" i="31" s="1"/>
  <c r="E44" i="34"/>
  <c r="M11" i="31" s="1"/>
  <c r="E44" i="11"/>
  <c r="N44" i="19"/>
  <c r="R14" i="31" s="1"/>
  <c r="T44" i="13"/>
  <c r="J25" i="31" s="1"/>
  <c r="K44" i="13"/>
  <c r="J16" i="31" s="1"/>
  <c r="K44" i="24"/>
  <c r="H44" i="12"/>
  <c r="K44" i="18"/>
  <c r="P16" i="31" s="1"/>
  <c r="N44" i="18"/>
  <c r="P14" i="31" s="1"/>
  <c r="W44" i="13"/>
  <c r="J27" i="31" s="1"/>
  <c r="H44" i="10"/>
  <c r="T44" i="9"/>
  <c r="E25" i="31" s="1"/>
  <c r="E44" i="14"/>
  <c r="Q44" i="19"/>
  <c r="R15" i="31" s="1"/>
  <c r="W44" i="12"/>
  <c r="N44" i="11"/>
  <c r="H14" i="31" s="1"/>
  <c r="W44" i="3"/>
  <c r="W44" i="34"/>
  <c r="M27" i="31" s="1"/>
  <c r="E44" i="9"/>
  <c r="N44" i="14"/>
  <c r="K14" i="31" s="1"/>
  <c r="N44" i="16"/>
  <c r="Q14" i="31" s="1"/>
  <c r="E44" i="24"/>
  <c r="N11" i="31" s="1"/>
  <c r="N44" i="8"/>
  <c r="N44" i="17"/>
  <c r="O14" i="31" s="1"/>
  <c r="Q44" i="17"/>
  <c r="O15" i="31" s="1"/>
  <c r="Q44" i="14"/>
  <c r="K15" i="31" s="1"/>
  <c r="N44" i="10"/>
  <c r="G14" i="31" s="1"/>
  <c r="K44" i="25"/>
  <c r="V16" i="31" s="1"/>
  <c r="T44" i="3"/>
  <c r="W25" i="31" s="1"/>
  <c r="N44" i="24"/>
  <c r="N14" i="31" s="1"/>
  <c r="W44" i="10"/>
  <c r="G27" i="31" s="1"/>
  <c r="H44" i="15"/>
  <c r="W44" i="18"/>
  <c r="N44" i="12"/>
  <c r="I14" i="31" s="1"/>
  <c r="Q44" i="13"/>
  <c r="J15" i="31" s="1"/>
  <c r="Q44" i="34"/>
  <c r="M15" i="31" s="1"/>
  <c r="K44" i="10"/>
  <c r="G16" i="31" s="1"/>
  <c r="T44" i="34"/>
  <c r="M25" i="31" s="1"/>
  <c r="W44" i="25"/>
  <c r="V27" i="31" s="1"/>
  <c r="W44" i="17"/>
  <c r="E44" i="3"/>
  <c r="K44" i="15"/>
  <c r="L16" i="31" s="1"/>
  <c r="E44" i="19"/>
  <c r="R11" i="31" s="1"/>
  <c r="K44" i="12"/>
  <c r="I16" i="31" s="1"/>
  <c r="T44" i="24"/>
  <c r="N25" i="31" s="1"/>
  <c r="K44" i="14"/>
  <c r="K16" i="31" s="1"/>
  <c r="W44" i="16"/>
  <c r="W44" i="8"/>
  <c r="K44" i="3"/>
  <c r="W16" i="31" s="1"/>
  <c r="K44" i="34"/>
  <c r="M16" i="31" s="1"/>
  <c r="K44" i="8"/>
  <c r="Q44" i="9"/>
  <c r="E15" i="31" s="1"/>
  <c r="K44" i="17"/>
  <c r="O16" i="31" s="1"/>
  <c r="T44" i="16"/>
  <c r="Q25" i="31" s="1"/>
  <c r="T44" i="11"/>
  <c r="H25" i="31" s="1"/>
  <c r="E44" i="13"/>
  <c r="N44" i="3"/>
  <c r="W14" i="31" s="1"/>
  <c r="Q44" i="24"/>
  <c r="N15" i="31" s="1"/>
  <c r="W44" i="14"/>
  <c r="K27" i="31" s="1"/>
  <c r="W44" i="11"/>
  <c r="H27" i="31" s="1"/>
  <c r="W44" i="9"/>
  <c r="E27" i="31" s="1"/>
  <c r="T44" i="12"/>
  <c r="I25" i="31" s="1"/>
  <c r="Q44" i="16"/>
  <c r="K44" i="9"/>
  <c r="E16" i="31" s="1"/>
  <c r="N44" i="9"/>
  <c r="N44" i="25"/>
  <c r="V14" i="31" s="1"/>
  <c r="E44" i="17"/>
  <c r="O11" i="31" s="1"/>
  <c r="T44" i="18"/>
  <c r="P25" i="31" s="1"/>
  <c r="E44" i="16"/>
  <c r="T44" i="19"/>
  <c r="R25" i="31" s="1"/>
  <c r="N44" i="13"/>
  <c r="J14" i="31" s="1"/>
  <c r="K44" i="19"/>
  <c r="R16" i="31" s="1"/>
  <c r="N44" i="15"/>
  <c r="L14" i="31" s="1"/>
  <c r="T44" i="25"/>
  <c r="V25" i="31" s="1"/>
  <c r="W44" i="15"/>
  <c r="L27" i="31" s="1"/>
  <c r="N44" i="34"/>
  <c r="M14" i="31" s="1"/>
  <c r="Q44" i="3"/>
  <c r="W15" i="31" s="1"/>
  <c r="K44" i="11"/>
  <c r="H16" i="31" s="1"/>
  <c r="E44" i="25"/>
  <c r="T44" i="17"/>
  <c r="O25" i="31" s="1"/>
  <c r="T44" i="10"/>
  <c r="W44" i="24"/>
  <c r="N27" i="31" s="1"/>
  <c r="E44" i="10"/>
  <c r="T44" i="15"/>
  <c r="L25" i="31" s="1"/>
  <c r="C9" i="3"/>
  <c r="C10"/>
  <c r="D41" i="37"/>
  <c r="D44" s="1"/>
  <c r="D9" i="18"/>
  <c r="D10"/>
  <c r="D11" s="1"/>
  <c r="D12" s="1"/>
  <c r="D13" s="1"/>
  <c r="D14" s="1"/>
  <c r="D15" s="1"/>
  <c r="D16" s="1"/>
  <c r="D18" s="1"/>
  <c r="E44" i="15"/>
  <c r="E44" i="8"/>
  <c r="E39" i="30"/>
  <c r="W39"/>
  <c r="K39"/>
  <c r="Y41"/>
  <c r="X41"/>
  <c r="U41"/>
  <c r="J41"/>
  <c r="R41"/>
  <c r="S41"/>
  <c r="V41"/>
  <c r="M41"/>
  <c r="L41"/>
  <c r="P41"/>
  <c r="O41"/>
  <c r="I41"/>
  <c r="F41"/>
  <c r="G41"/>
  <c r="B18" i="7"/>
  <c r="C19"/>
  <c r="D27" i="31"/>
  <c r="D9" i="34"/>
  <c r="D9" i="12"/>
  <c r="C9"/>
  <c r="G15" i="31"/>
  <c r="N16"/>
  <c r="B20" i="39"/>
  <c r="C21"/>
  <c r="C20" i="38"/>
  <c r="B19"/>
  <c r="B8" i="24"/>
  <c r="P27" i="31"/>
  <c r="B8" i="3"/>
  <c r="L15" i="31"/>
  <c r="F27"/>
  <c r="D11" i="3"/>
  <c r="D12" s="1"/>
  <c r="D13" s="1"/>
  <c r="D14" s="1"/>
  <c r="D15" s="1"/>
  <c r="D16" s="1"/>
  <c r="D18" s="1"/>
  <c r="D9"/>
  <c r="U15" i="31"/>
  <c r="Q27"/>
  <c r="Q15"/>
  <c r="C21" i="37"/>
  <c r="B20"/>
  <c r="C9" i="18"/>
  <c r="B8"/>
  <c r="W27" i="31"/>
  <c r="S27"/>
  <c r="S14"/>
  <c r="P15"/>
  <c r="C10" i="25"/>
  <c r="B8"/>
  <c r="D10"/>
  <c r="D11" s="1"/>
  <c r="D12" s="1"/>
  <c r="D13" s="1"/>
  <c r="D14" s="1"/>
  <c r="D15" s="1"/>
  <c r="D16" s="1"/>
  <c r="D18" s="1"/>
  <c r="D19" s="1"/>
  <c r="D20" s="1"/>
  <c r="D21" s="1"/>
  <c r="D22" s="1"/>
  <c r="D23" s="1"/>
  <c r="D24" s="1"/>
  <c r="D26" s="1"/>
  <c r="D27" s="1"/>
  <c r="D28" s="1"/>
  <c r="D29" s="1"/>
  <c r="D30" s="1"/>
  <c r="D31" s="1"/>
  <c r="D32" s="1"/>
  <c r="D34" s="1"/>
  <c r="I27" i="31"/>
  <c r="B8" i="10"/>
  <c r="E14" i="31"/>
  <c r="F15"/>
  <c r="O27"/>
  <c r="B8" i="21"/>
  <c r="B8" i="20"/>
  <c r="B8" i="19"/>
  <c r="B8" i="17"/>
  <c r="D11" i="34"/>
  <c r="D12" s="1"/>
  <c r="B8"/>
  <c r="B8" i="14"/>
  <c r="B8" i="13"/>
  <c r="B8" i="9"/>
  <c r="F14" i="31"/>
  <c r="B8" i="8"/>
  <c r="F25" i="31"/>
  <c r="F16"/>
  <c r="F12"/>
  <c r="Q16"/>
  <c r="F50" i="8"/>
  <c r="F48"/>
  <c r="G50"/>
  <c r="G48"/>
  <c r="G49"/>
  <c r="F49"/>
  <c r="H36" i="30"/>
  <c r="N36"/>
  <c r="K36"/>
  <c r="E37"/>
  <c r="B8" i="16"/>
  <c r="B8" i="12"/>
  <c r="B8" i="11"/>
  <c r="D11" i="15"/>
  <c r="D12" s="1"/>
  <c r="D13" s="1"/>
  <c r="D14" s="1"/>
  <c r="D15" s="1"/>
  <c r="D16" s="1"/>
  <c r="D18" s="1"/>
  <c r="B19" i="7" l="1"/>
  <c r="C20"/>
  <c r="D9" i="11"/>
  <c r="D11"/>
  <c r="D12" s="1"/>
  <c r="D13" s="1"/>
  <c r="D14" s="1"/>
  <c r="D15" s="1"/>
  <c r="D16" s="1"/>
  <c r="D18" s="1"/>
  <c r="D19" s="1"/>
  <c r="D20" s="1"/>
  <c r="D21" s="1"/>
  <c r="D22" s="1"/>
  <c r="D23" s="1"/>
  <c r="D24" s="1"/>
  <c r="D26" s="1"/>
  <c r="D27" s="1"/>
  <c r="D28" s="1"/>
  <c r="D29" s="1"/>
  <c r="D30" s="1"/>
  <c r="D31" s="1"/>
  <c r="D32" s="1"/>
  <c r="D34" s="1"/>
  <c r="D9" i="14"/>
  <c r="D11"/>
  <c r="D12" s="1"/>
  <c r="D13" s="1"/>
  <c r="D14" s="1"/>
  <c r="D15" s="1"/>
  <c r="D16" s="1"/>
  <c r="D18" s="1"/>
  <c r="D19" s="1"/>
  <c r="D20" s="1"/>
  <c r="D21" s="1"/>
  <c r="D22" s="1"/>
  <c r="D23" s="1"/>
  <c r="D24" s="1"/>
  <c r="D26" s="1"/>
  <c r="D27" s="1"/>
  <c r="D28" s="1"/>
  <c r="D29" s="1"/>
  <c r="D30" s="1"/>
  <c r="D31" s="1"/>
  <c r="D32" s="1"/>
  <c r="D34" s="1"/>
  <c r="C9" i="11"/>
  <c r="D9" i="13"/>
  <c r="D11"/>
  <c r="D12" s="1"/>
  <c r="D13" s="1"/>
  <c r="D14" s="1"/>
  <c r="D15" s="1"/>
  <c r="D16" s="1"/>
  <c r="D18" s="1"/>
  <c r="D19" s="1"/>
  <c r="D20" s="1"/>
  <c r="D21" s="1"/>
  <c r="D22" s="1"/>
  <c r="D23" s="1"/>
  <c r="D24" s="1"/>
  <c r="D26" s="1"/>
  <c r="C9" i="17"/>
  <c r="C9" i="10"/>
  <c r="D9" i="24"/>
  <c r="D11"/>
  <c r="D12" s="1"/>
  <c r="D13" s="1"/>
  <c r="D14" s="1"/>
  <c r="D15" s="1"/>
  <c r="D16" s="1"/>
  <c r="D18" s="1"/>
  <c r="D19" s="1"/>
  <c r="D20" s="1"/>
  <c r="D21" s="1"/>
  <c r="D22" s="1"/>
  <c r="D23" s="1"/>
  <c r="D24" s="1"/>
  <c r="D26" s="1"/>
  <c r="D27" s="1"/>
  <c r="D28" s="1"/>
  <c r="D29" s="1"/>
  <c r="D30" s="1"/>
  <c r="D31" s="1"/>
  <c r="D32" s="1"/>
  <c r="D34" s="1"/>
  <c r="D9" i="20"/>
  <c r="D11"/>
  <c r="D12" s="1"/>
  <c r="D13" s="1"/>
  <c r="C9" i="24"/>
  <c r="D9" i="16"/>
  <c r="D11"/>
  <c r="D12" s="1"/>
  <c r="D13" s="1"/>
  <c r="D14" s="1"/>
  <c r="D15" s="1"/>
  <c r="D16" s="1"/>
  <c r="D18" s="1"/>
  <c r="D19" s="1"/>
  <c r="D20" s="1"/>
  <c r="D21" s="1"/>
  <c r="D22" s="1"/>
  <c r="D23" s="1"/>
  <c r="D24" s="1"/>
  <c r="D26" s="1"/>
  <c r="D27" s="1"/>
  <c r="D28" s="1"/>
  <c r="D29" s="1"/>
  <c r="D30" s="1"/>
  <c r="D31" s="1"/>
  <c r="D32" s="1"/>
  <c r="D34" s="1"/>
  <c r="C9" i="20"/>
  <c r="D9" i="8"/>
  <c r="D11"/>
  <c r="D12" s="1"/>
  <c r="D13" s="1"/>
  <c r="D14" s="1"/>
  <c r="D15" s="1"/>
  <c r="D16" s="1"/>
  <c r="D18" s="1"/>
  <c r="D19" s="1"/>
  <c r="D20" s="1"/>
  <c r="D21" s="1"/>
  <c r="D22" s="1"/>
  <c r="D23" s="1"/>
  <c r="D24" s="1"/>
  <c r="D26" s="1"/>
  <c r="D27" s="1"/>
  <c r="D28" s="1"/>
  <c r="D29" s="1"/>
  <c r="D30" s="1"/>
  <c r="D31" s="1"/>
  <c r="D32" s="1"/>
  <c r="D34" s="1"/>
  <c r="C9" i="16"/>
  <c r="B9" i="12"/>
  <c r="C9" i="8"/>
  <c r="D9" i="19"/>
  <c r="D11"/>
  <c r="D12" s="1"/>
  <c r="D13" s="1"/>
  <c r="C22" i="39"/>
  <c r="B21"/>
  <c r="D9" i="21"/>
  <c r="D11"/>
  <c r="D12" s="1"/>
  <c r="D13" s="1"/>
  <c r="B20" i="38"/>
  <c r="C21"/>
  <c r="B9" i="25"/>
  <c r="C9"/>
  <c r="B9" i="3"/>
  <c r="B9" i="24"/>
  <c r="C22" i="37"/>
  <c r="B21"/>
  <c r="B9" i="11"/>
  <c r="B9" i="20"/>
  <c r="B9" i="18"/>
  <c r="D11" i="17"/>
  <c r="D12" s="1"/>
  <c r="D13" s="1"/>
  <c r="B9" i="16"/>
  <c r="D11" i="10"/>
  <c r="D12" s="1"/>
  <c r="D13" s="1"/>
  <c r="D14" s="1"/>
  <c r="D15" s="1"/>
  <c r="D16" s="1"/>
  <c r="D18" s="1"/>
  <c r="D19" s="1"/>
  <c r="D20" s="1"/>
  <c r="D21" s="1"/>
  <c r="D22" s="1"/>
  <c r="D23" s="1"/>
  <c r="D24" s="1"/>
  <c r="D26" s="1"/>
  <c r="B9" i="8"/>
  <c r="D25" i="25"/>
  <c r="D17"/>
  <c r="E49" i="8"/>
  <c r="F47"/>
  <c r="E50"/>
  <c r="E48"/>
  <c r="H50"/>
  <c r="H48"/>
  <c r="S45" i="31"/>
  <c r="M45"/>
  <c r="H49" i="8"/>
  <c r="G25" i="31"/>
  <c r="W12"/>
  <c r="U12"/>
  <c r="P12"/>
  <c r="Q12"/>
  <c r="L12"/>
  <c r="K11"/>
  <c r="J12"/>
  <c r="V12"/>
  <c r="I12"/>
  <c r="H11"/>
  <c r="G12"/>
  <c r="E11"/>
  <c r="F11"/>
  <c r="G47" i="8"/>
  <c r="D13" i="34"/>
  <c r="D14" s="1"/>
  <c r="D15" s="1"/>
  <c r="D16" s="1"/>
  <c r="D18" s="1"/>
  <c r="D19" s="1"/>
  <c r="D20" s="1"/>
  <c r="D21" s="1"/>
  <c r="D22" s="1"/>
  <c r="D23" s="1"/>
  <c r="D24" s="1"/>
  <c r="D26" s="1"/>
  <c r="D11" i="12"/>
  <c r="D12" s="1"/>
  <c r="D13" s="1"/>
  <c r="D14" s="1"/>
  <c r="D15" s="1"/>
  <c r="D16" s="1"/>
  <c r="D18" s="1"/>
  <c r="D15" i="31"/>
  <c r="D14"/>
  <c r="D16"/>
  <c r="D17" i="18"/>
  <c r="D17" i="15"/>
  <c r="D19" i="3"/>
  <c r="D20" s="1"/>
  <c r="D21" s="1"/>
  <c r="D22" s="1"/>
  <c r="D23" s="1"/>
  <c r="D24" s="1"/>
  <c r="D26" s="1"/>
  <c r="D17"/>
  <c r="D19" i="18"/>
  <c r="D20" s="1"/>
  <c r="D21" s="1"/>
  <c r="D22" s="1"/>
  <c r="D23" s="1"/>
  <c r="D24" s="1"/>
  <c r="D26" s="1"/>
  <c r="D19" i="15"/>
  <c r="D20" s="1"/>
  <c r="D21" s="1"/>
  <c r="D22" s="1"/>
  <c r="D23" s="1"/>
  <c r="D24" s="1"/>
  <c r="D26" s="1"/>
  <c r="D35" i="25"/>
  <c r="D36" s="1"/>
  <c r="D33"/>
  <c r="AC7" i="34"/>
  <c r="N45" s="1"/>
  <c r="AB44" i="3"/>
  <c r="AB44" i="21"/>
  <c r="AB44" i="20"/>
  <c r="AB44" i="19"/>
  <c r="AB44" i="18"/>
  <c r="AB44" i="17"/>
  <c r="AB44" i="16"/>
  <c r="AB44" i="34"/>
  <c r="AB44" i="15"/>
  <c r="AB44" i="14"/>
  <c r="AB44" i="13"/>
  <c r="AB44" i="25"/>
  <c r="AB41" i="24"/>
  <c r="AB44" i="12"/>
  <c r="AB44" i="11"/>
  <c r="AB44" i="10"/>
  <c r="AB44" i="9"/>
  <c r="AB44" i="8"/>
  <c r="W36" i="6"/>
  <c r="N36"/>
  <c r="K36"/>
  <c r="H36"/>
  <c r="E36"/>
  <c r="W35"/>
  <c r="T35"/>
  <c r="Q35"/>
  <c r="N35"/>
  <c r="K35"/>
  <c r="H35"/>
  <c r="E35"/>
  <c r="W34"/>
  <c r="T34"/>
  <c r="Q34"/>
  <c r="Q41" s="1"/>
  <c r="N34"/>
  <c r="K34"/>
  <c r="H34"/>
  <c r="E34"/>
  <c r="E20"/>
  <c r="N8"/>
  <c r="W41" l="1"/>
  <c r="T41"/>
  <c r="N41"/>
  <c r="K41"/>
  <c r="H41"/>
  <c r="E41"/>
  <c r="W43" i="30"/>
  <c r="D35" i="16"/>
  <c r="D36" s="1"/>
  <c r="D37" s="1"/>
  <c r="D38" s="1"/>
  <c r="D39" s="1"/>
  <c r="D40" s="1"/>
  <c r="D42" s="1"/>
  <c r="D43" s="1"/>
  <c r="D35" i="24"/>
  <c r="D36" s="1"/>
  <c r="D37" s="1"/>
  <c r="D38" s="1"/>
  <c r="D39" s="1"/>
  <c r="D40" s="1"/>
  <c r="D42" s="1"/>
  <c r="D43" s="1"/>
  <c r="D35" i="11"/>
  <c r="D36" s="1"/>
  <c r="D37" s="1"/>
  <c r="D38" s="1"/>
  <c r="D39" s="1"/>
  <c r="D40" s="1"/>
  <c r="D42" s="1"/>
  <c r="D43" s="1"/>
  <c r="D14" i="21"/>
  <c r="D15" s="1"/>
  <c r="D16" s="1"/>
  <c r="D18" s="1"/>
  <c r="D19" s="1"/>
  <c r="D20" s="1"/>
  <c r="D21" s="1"/>
  <c r="D22" s="1"/>
  <c r="D23" s="1"/>
  <c r="D24" s="1"/>
  <c r="D26" s="1"/>
  <c r="D14" i="20"/>
  <c r="D15" s="1"/>
  <c r="D16" s="1"/>
  <c r="D18" s="1"/>
  <c r="D19" s="1"/>
  <c r="D20" s="1"/>
  <c r="D21" s="1"/>
  <c r="D22" s="1"/>
  <c r="D23" s="1"/>
  <c r="D24" s="1"/>
  <c r="D26" s="1"/>
  <c r="D27" s="1"/>
  <c r="D28" s="1"/>
  <c r="D29" s="1"/>
  <c r="D30" s="1"/>
  <c r="D31" s="1"/>
  <c r="D32" s="1"/>
  <c r="D34" s="1"/>
  <c r="D14" i="19"/>
  <c r="D15" s="1"/>
  <c r="D16" s="1"/>
  <c r="D18" s="1"/>
  <c r="D19" s="1"/>
  <c r="D20" s="1"/>
  <c r="D21" s="1"/>
  <c r="D22" s="1"/>
  <c r="D23" s="1"/>
  <c r="D24" s="1"/>
  <c r="D26" s="1"/>
  <c r="D27" s="1"/>
  <c r="D28" s="1"/>
  <c r="D29" s="1"/>
  <c r="D30" s="1"/>
  <c r="D31" s="1"/>
  <c r="D32" s="1"/>
  <c r="D34" s="1"/>
  <c r="D14" i="17"/>
  <c r="D15" s="1"/>
  <c r="D16" s="1"/>
  <c r="D18" s="1"/>
  <c r="D19" s="1"/>
  <c r="D20" s="1"/>
  <c r="D21" s="1"/>
  <c r="D22" s="1"/>
  <c r="D23" s="1"/>
  <c r="D24" s="1"/>
  <c r="D26" s="1"/>
  <c r="D27" s="1"/>
  <c r="D28" s="1"/>
  <c r="D29" s="1"/>
  <c r="D30" s="1"/>
  <c r="D31" s="1"/>
  <c r="D32" s="1"/>
  <c r="D34" s="1"/>
  <c r="D25" i="16"/>
  <c r="D33"/>
  <c r="D17"/>
  <c r="D17" i="11"/>
  <c r="B20" i="7"/>
  <c r="C21"/>
  <c r="D25" i="8"/>
  <c r="D17"/>
  <c r="D33" i="24"/>
  <c r="D17"/>
  <c r="D17" i="13"/>
  <c r="D25" i="24"/>
  <c r="D9" i="9"/>
  <c r="D11"/>
  <c r="D12" s="1"/>
  <c r="D13" s="1"/>
  <c r="D14" s="1"/>
  <c r="D15" s="1"/>
  <c r="D16" s="1"/>
  <c r="D18" s="1"/>
  <c r="D19" s="1"/>
  <c r="D20" s="1"/>
  <c r="D21" s="1"/>
  <c r="D22" s="1"/>
  <c r="D23" s="1"/>
  <c r="D24" s="1"/>
  <c r="D26" s="1"/>
  <c r="D27" s="1"/>
  <c r="D28" s="1"/>
  <c r="D29" s="1"/>
  <c r="D30" s="1"/>
  <c r="D31" s="1"/>
  <c r="D32" s="1"/>
  <c r="D34" s="1"/>
  <c r="C9"/>
  <c r="C11"/>
  <c r="D17" i="14"/>
  <c r="D25"/>
  <c r="C23" i="39"/>
  <c r="B22"/>
  <c r="B21" i="38"/>
  <c r="C22"/>
  <c r="B9" i="10"/>
  <c r="D9"/>
  <c r="B9" i="21"/>
  <c r="C9"/>
  <c r="B9" i="19"/>
  <c r="C9"/>
  <c r="B9" i="17"/>
  <c r="D9"/>
  <c r="B9" i="34"/>
  <c r="C9"/>
  <c r="B9" i="14"/>
  <c r="C9"/>
  <c r="B9" i="13"/>
  <c r="C9"/>
  <c r="C23" i="37"/>
  <c r="B22"/>
  <c r="D17" i="10"/>
  <c r="B9" i="9"/>
  <c r="H47" i="8"/>
  <c r="D12" i="31"/>
  <c r="E47" i="8"/>
  <c r="W11" i="31"/>
  <c r="U11"/>
  <c r="P11"/>
  <c r="J11"/>
  <c r="V11"/>
  <c r="I11"/>
  <c r="G11"/>
  <c r="G46" i="8"/>
  <c r="F46"/>
  <c r="E46"/>
  <c r="D17" i="34"/>
  <c r="D25" i="11"/>
  <c r="D33"/>
  <c r="D17" i="12"/>
  <c r="D19"/>
  <c r="D20" s="1"/>
  <c r="D21" s="1"/>
  <c r="D22" s="1"/>
  <c r="D23" s="1"/>
  <c r="D24" s="1"/>
  <c r="D26" s="1"/>
  <c r="D37" i="25"/>
  <c r="D38" s="1"/>
  <c r="D39" s="1"/>
  <c r="D40" s="1"/>
  <c r="D42" s="1"/>
  <c r="D25" i="3"/>
  <c r="D25" i="18"/>
  <c r="D25" i="34"/>
  <c r="D25" i="15"/>
  <c r="D25" i="13"/>
  <c r="C11" i="8"/>
  <c r="B10"/>
  <c r="D27" i="3"/>
  <c r="D28" s="1"/>
  <c r="D29" s="1"/>
  <c r="D30" s="1"/>
  <c r="D31" s="1"/>
  <c r="D32" s="1"/>
  <c r="D34" s="1"/>
  <c r="C11"/>
  <c r="B10"/>
  <c r="B10" i="21"/>
  <c r="C11"/>
  <c r="B10" i="20"/>
  <c r="C11"/>
  <c r="B10" i="19"/>
  <c r="C11"/>
  <c r="D27" i="18"/>
  <c r="D28" s="1"/>
  <c r="D29" s="1"/>
  <c r="D30" s="1"/>
  <c r="D31" s="1"/>
  <c r="D32" s="1"/>
  <c r="D34" s="1"/>
  <c r="C11"/>
  <c r="B10"/>
  <c r="B10" i="17"/>
  <c r="C11"/>
  <c r="B10" i="16"/>
  <c r="C11"/>
  <c r="D27" i="34"/>
  <c r="D28" s="1"/>
  <c r="D29" s="1"/>
  <c r="D30" s="1"/>
  <c r="D31" s="1"/>
  <c r="D32" s="1"/>
  <c r="D34" s="1"/>
  <c r="C11"/>
  <c r="B10"/>
  <c r="D27" i="15"/>
  <c r="D28" s="1"/>
  <c r="D29" s="1"/>
  <c r="D30" s="1"/>
  <c r="D31" s="1"/>
  <c r="D32" s="1"/>
  <c r="D34" s="1"/>
  <c r="C11"/>
  <c r="B10"/>
  <c r="D35" i="14"/>
  <c r="D36" s="1"/>
  <c r="D33"/>
  <c r="B10"/>
  <c r="C11"/>
  <c r="C11" i="13"/>
  <c r="B10"/>
  <c r="D27"/>
  <c r="D28" s="1"/>
  <c r="D29" s="1"/>
  <c r="D30" s="1"/>
  <c r="D31" s="1"/>
  <c r="D32" s="1"/>
  <c r="D34" s="1"/>
  <c r="B10" i="25"/>
  <c r="C11"/>
  <c r="B10" i="24"/>
  <c r="C11"/>
  <c r="C11" i="12"/>
  <c r="C12" s="1"/>
  <c r="B10"/>
  <c r="B10" i="11"/>
  <c r="C11"/>
  <c r="D27" i="10"/>
  <c r="D28" s="1"/>
  <c r="D29" s="1"/>
  <c r="D30" s="1"/>
  <c r="D31" s="1"/>
  <c r="D32" s="1"/>
  <c r="D34" s="1"/>
  <c r="C11"/>
  <c r="B10"/>
  <c r="D25"/>
  <c r="D35" i="8"/>
  <c r="D36" s="1"/>
  <c r="D33"/>
  <c r="N35" i="30"/>
  <c r="K35"/>
  <c r="W35"/>
  <c r="H35"/>
  <c r="Q35"/>
  <c r="E35"/>
  <c r="AC7" i="25"/>
  <c r="AC7" i="9"/>
  <c r="N45" s="1"/>
  <c r="AC7" i="13"/>
  <c r="Y25" i="30"/>
  <c r="X25"/>
  <c r="I25"/>
  <c r="F25"/>
  <c r="AC7" i="3"/>
  <c r="AC7" i="21"/>
  <c r="AC7" i="20"/>
  <c r="N45" s="1"/>
  <c r="AC7" i="19"/>
  <c r="N45" s="1"/>
  <c r="AC7" i="17"/>
  <c r="N45" s="1"/>
  <c r="AC7" i="15"/>
  <c r="AC7" i="14"/>
  <c r="N45" s="1"/>
  <c r="AC7" i="24"/>
  <c r="N46" s="1"/>
  <c r="AC7" i="12"/>
  <c r="AC7" i="11"/>
  <c r="N45" s="1"/>
  <c r="AC7" i="10"/>
  <c r="AC7" i="7"/>
  <c r="N45" s="1"/>
  <c r="AC7" i="8"/>
  <c r="N45" s="1"/>
  <c r="AC7" i="30"/>
  <c r="AC7" i="6"/>
  <c r="H32"/>
  <c r="H31"/>
  <c r="H30"/>
  <c r="H29"/>
  <c r="H28"/>
  <c r="N28"/>
  <c r="T28"/>
  <c r="T12"/>
  <c r="Y33"/>
  <c r="X33"/>
  <c r="V33"/>
  <c r="U33"/>
  <c r="S33"/>
  <c r="R33"/>
  <c r="P33"/>
  <c r="O33"/>
  <c r="M33"/>
  <c r="L33"/>
  <c r="J33"/>
  <c r="I33"/>
  <c r="G33"/>
  <c r="F33"/>
  <c r="T15"/>
  <c r="W32"/>
  <c r="T32"/>
  <c r="Q32"/>
  <c r="N32"/>
  <c r="K32"/>
  <c r="E32"/>
  <c r="W31"/>
  <c r="T31"/>
  <c r="Q31"/>
  <c r="N31"/>
  <c r="K31"/>
  <c r="E31"/>
  <c r="W30"/>
  <c r="T30"/>
  <c r="Q30"/>
  <c r="N30"/>
  <c r="K30"/>
  <c r="E30"/>
  <c r="T29"/>
  <c r="T27"/>
  <c r="T26"/>
  <c r="E29"/>
  <c r="E28"/>
  <c r="E27"/>
  <c r="E26"/>
  <c r="N29"/>
  <c r="N27"/>
  <c r="N26"/>
  <c r="K29"/>
  <c r="K28"/>
  <c r="K27"/>
  <c r="K26"/>
  <c r="E24"/>
  <c r="E23"/>
  <c r="T24"/>
  <c r="T23"/>
  <c r="N24"/>
  <c r="N23"/>
  <c r="K24"/>
  <c r="K23"/>
  <c r="D25" i="20" l="1"/>
  <c r="D17"/>
  <c r="D41" i="16"/>
  <c r="D44" s="1"/>
  <c r="D44" i="24"/>
  <c r="D41"/>
  <c r="D41" i="11"/>
  <c r="D44" s="1"/>
  <c r="D17" i="21"/>
  <c r="D17" i="19"/>
  <c r="D25"/>
  <c r="D17" i="17"/>
  <c r="D25"/>
  <c r="D41" i="25"/>
  <c r="C22" i="7"/>
  <c r="B21"/>
  <c r="D25" i="9"/>
  <c r="D17"/>
  <c r="B10"/>
  <c r="B23" i="39"/>
  <c r="C24"/>
  <c r="C23" i="38"/>
  <c r="B22"/>
  <c r="C24" i="37"/>
  <c r="B23"/>
  <c r="X17" i="30"/>
  <c r="Y33"/>
  <c r="Y17"/>
  <c r="X33"/>
  <c r="L11" i="31"/>
  <c r="N45" i="15"/>
  <c r="N45" i="21"/>
  <c r="N45" i="18"/>
  <c r="N45" i="13"/>
  <c r="N45" i="12"/>
  <c r="N45" i="10"/>
  <c r="N45" i="3"/>
  <c r="Q11" i="31"/>
  <c r="N45" i="16"/>
  <c r="N45" i="25"/>
  <c r="D11" i="31"/>
  <c r="H46" i="8"/>
  <c r="D27" i="12"/>
  <c r="D28" s="1"/>
  <c r="D29" s="1"/>
  <c r="D30" s="1"/>
  <c r="D31" s="1"/>
  <c r="D32" s="1"/>
  <c r="D34" s="1"/>
  <c r="D25"/>
  <c r="D37" i="14"/>
  <c r="D38" s="1"/>
  <c r="D39" s="1"/>
  <c r="D40" s="1"/>
  <c r="D42" s="1"/>
  <c r="D43" s="1"/>
  <c r="D37" i="8"/>
  <c r="D25" i="21"/>
  <c r="D27"/>
  <c r="D28" s="1"/>
  <c r="D29" s="1"/>
  <c r="D30" s="1"/>
  <c r="D31" s="1"/>
  <c r="D32" s="1"/>
  <c r="D34" s="1"/>
  <c r="D35" s="1"/>
  <c r="D36" s="1"/>
  <c r="D33" i="13"/>
  <c r="B11" i="8"/>
  <c r="C12"/>
  <c r="C12" i="3"/>
  <c r="B11"/>
  <c r="D33"/>
  <c r="D35"/>
  <c r="D36" s="1"/>
  <c r="C12" i="21"/>
  <c r="B11"/>
  <c r="D35" i="20"/>
  <c r="D36" s="1"/>
  <c r="D33"/>
  <c r="C12"/>
  <c r="B11"/>
  <c r="C12" i="19"/>
  <c r="B11"/>
  <c r="D35"/>
  <c r="D36" s="1"/>
  <c r="D33"/>
  <c r="D35" i="18"/>
  <c r="D36" s="1"/>
  <c r="C12"/>
  <c r="B11"/>
  <c r="D33"/>
  <c r="D35" i="17"/>
  <c r="D36" s="1"/>
  <c r="D33"/>
  <c r="C12"/>
  <c r="B11"/>
  <c r="C12" i="16"/>
  <c r="B11"/>
  <c r="B11" i="34"/>
  <c r="C12"/>
  <c r="C13" s="1"/>
  <c r="D33"/>
  <c r="D35"/>
  <c r="D36" s="1"/>
  <c r="D33" i="15"/>
  <c r="C12"/>
  <c r="B11"/>
  <c r="D35"/>
  <c r="D36" s="1"/>
  <c r="C12" i="14"/>
  <c r="B11"/>
  <c r="C12" i="13"/>
  <c r="B11"/>
  <c r="D35"/>
  <c r="D36" s="1"/>
  <c r="B11" i="25"/>
  <c r="C12"/>
  <c r="B11" i="24"/>
  <c r="C12"/>
  <c r="B11" i="12"/>
  <c r="B11" i="11"/>
  <c r="C12"/>
  <c r="D35" i="10"/>
  <c r="D36" s="1"/>
  <c r="B11"/>
  <c r="C12"/>
  <c r="D33"/>
  <c r="D35" i="9"/>
  <c r="D36" s="1"/>
  <c r="D33"/>
  <c r="B11"/>
  <c r="C12"/>
  <c r="J33" i="30"/>
  <c r="R33"/>
  <c r="P33"/>
  <c r="I33"/>
  <c r="O33"/>
  <c r="F33"/>
  <c r="O25"/>
  <c r="G33"/>
  <c r="S33"/>
  <c r="R25"/>
  <c r="M33"/>
  <c r="L33"/>
  <c r="H34"/>
  <c r="H41" s="1"/>
  <c r="W29"/>
  <c r="Q26"/>
  <c r="N28"/>
  <c r="W30"/>
  <c r="W31"/>
  <c r="Q30"/>
  <c r="Q29"/>
  <c r="E32"/>
  <c r="Q31"/>
  <c r="N29"/>
  <c r="E30"/>
  <c r="N32"/>
  <c r="H32"/>
  <c r="E31"/>
  <c r="N30"/>
  <c r="K30"/>
  <c r="K29"/>
  <c r="E29"/>
  <c r="N27"/>
  <c r="Q28"/>
  <c r="W26"/>
  <c r="W27"/>
  <c r="Q27"/>
  <c r="H27"/>
  <c r="E27"/>
  <c r="N26"/>
  <c r="K26"/>
  <c r="H29"/>
  <c r="H31"/>
  <c r="K28"/>
  <c r="W32"/>
  <c r="E26"/>
  <c r="K27"/>
  <c r="H30"/>
  <c r="N31"/>
  <c r="E28"/>
  <c r="Q32"/>
  <c r="H28"/>
  <c r="K32"/>
  <c r="K31"/>
  <c r="C7"/>
  <c r="D7"/>
  <c r="K33" i="6"/>
  <c r="N33"/>
  <c r="T33"/>
  <c r="E33"/>
  <c r="J17" i="30"/>
  <c r="I17"/>
  <c r="L25"/>
  <c r="D43" i="25" l="1"/>
  <c r="D44" s="1"/>
  <c r="D41" i="14"/>
  <c r="D44" s="1"/>
  <c r="D38" i="8"/>
  <c r="D39" s="1"/>
  <c r="D40" s="1"/>
  <c r="D42" s="1"/>
  <c r="D43" s="1"/>
  <c r="Y44" i="30"/>
  <c r="X44"/>
  <c r="B22" i="7"/>
  <c r="C23"/>
  <c r="B24" i="39"/>
  <c r="B25" s="1"/>
  <c r="C26"/>
  <c r="C25"/>
  <c r="C24" i="38"/>
  <c r="B23"/>
  <c r="C26" i="37"/>
  <c r="B24"/>
  <c r="B25" s="1"/>
  <c r="C25"/>
  <c r="D33" i="12"/>
  <c r="D35"/>
  <c r="D36" s="1"/>
  <c r="D37" i="3"/>
  <c r="D37" i="21"/>
  <c r="D37" i="20"/>
  <c r="D37" i="19"/>
  <c r="D37" i="18"/>
  <c r="D37" i="17"/>
  <c r="D37" i="34"/>
  <c r="D37" i="15"/>
  <c r="D37" i="13"/>
  <c r="D38" s="1"/>
  <c r="D39" s="1"/>
  <c r="D40" s="1"/>
  <c r="D42" s="1"/>
  <c r="D43" s="1"/>
  <c r="D37" i="9"/>
  <c r="D37" i="10"/>
  <c r="D38" s="1"/>
  <c r="D39" s="1"/>
  <c r="D40" s="1"/>
  <c r="D42" s="1"/>
  <c r="D43" s="1"/>
  <c r="D33" i="21"/>
  <c r="B12" i="8"/>
  <c r="C13"/>
  <c r="B12" i="3"/>
  <c r="C13"/>
  <c r="B12" i="21"/>
  <c r="C13"/>
  <c r="B12" i="20"/>
  <c r="C13"/>
  <c r="B12" i="19"/>
  <c r="C13"/>
  <c r="B12" i="18"/>
  <c r="C13"/>
  <c r="B12" i="17"/>
  <c r="C13"/>
  <c r="B12" i="16"/>
  <c r="C13"/>
  <c r="B12" i="34"/>
  <c r="B12" i="15"/>
  <c r="C13"/>
  <c r="B12" i="14"/>
  <c r="C13"/>
  <c r="B12" i="13"/>
  <c r="C13"/>
  <c r="B12" i="25"/>
  <c r="C13"/>
  <c r="B12" i="24"/>
  <c r="C13"/>
  <c r="B12" i="12"/>
  <c r="C13"/>
  <c r="B12" i="11"/>
  <c r="C13"/>
  <c r="B12" i="10"/>
  <c r="C13"/>
  <c r="B12" i="9"/>
  <c r="C13"/>
  <c r="K33" i="30"/>
  <c r="N33"/>
  <c r="Q33"/>
  <c r="W33"/>
  <c r="E33"/>
  <c r="H33"/>
  <c r="Q23" i="6"/>
  <c r="H23"/>
  <c r="M28" i="31"/>
  <c r="Z28" s="1"/>
  <c r="W29" i="6"/>
  <c r="Q29"/>
  <c r="N15"/>
  <c r="N7"/>
  <c r="N9" s="1"/>
  <c r="D38" i="3" l="1"/>
  <c r="D39" s="1"/>
  <c r="D40" s="1"/>
  <c r="D42" s="1"/>
  <c r="D43" s="1"/>
  <c r="D38" i="18"/>
  <c r="D39" s="1"/>
  <c r="D40" s="1"/>
  <c r="D42" s="1"/>
  <c r="D43" s="1"/>
  <c r="D38" i="34"/>
  <c r="D39" s="1"/>
  <c r="D40" s="1"/>
  <c r="D42" s="1"/>
  <c r="D43" s="1"/>
  <c r="D38" i="15"/>
  <c r="D39" s="1"/>
  <c r="D40" s="1"/>
  <c r="D42" s="1"/>
  <c r="D43" s="1"/>
  <c r="D41" i="13"/>
  <c r="D44" s="1"/>
  <c r="D41" i="10"/>
  <c r="D44" s="1"/>
  <c r="D41" i="8"/>
  <c r="D44" s="1"/>
  <c r="D38" i="21"/>
  <c r="D39" s="1"/>
  <c r="D40" s="1"/>
  <c r="D42" s="1"/>
  <c r="D43" s="1"/>
  <c r="D38" i="20"/>
  <c r="D39" s="1"/>
  <c r="D40" s="1"/>
  <c r="D42" s="1"/>
  <c r="D43" s="1"/>
  <c r="D38" i="17"/>
  <c r="D39" s="1"/>
  <c r="D40" s="1"/>
  <c r="D42" s="1"/>
  <c r="D43" s="1"/>
  <c r="D38" i="9"/>
  <c r="D39" s="1"/>
  <c r="C24" i="7"/>
  <c r="B23"/>
  <c r="B26" i="39"/>
  <c r="C27"/>
  <c r="B24" i="38"/>
  <c r="B25" s="1"/>
  <c r="C26"/>
  <c r="C25"/>
  <c r="C27" i="37"/>
  <c r="B26"/>
  <c r="D38" i="19"/>
  <c r="D37" i="12"/>
  <c r="C14" i="8"/>
  <c r="B13"/>
  <c r="C14" i="3"/>
  <c r="B13"/>
  <c r="C14" i="21"/>
  <c r="B13"/>
  <c r="B13" i="20"/>
  <c r="C14"/>
  <c r="C14" i="19"/>
  <c r="B13"/>
  <c r="C14" i="18"/>
  <c r="B13"/>
  <c r="B13" i="17"/>
  <c r="C14"/>
  <c r="B13" i="16"/>
  <c r="C14"/>
  <c r="C14" i="34"/>
  <c r="B13"/>
  <c r="B13" i="15"/>
  <c r="C14"/>
  <c r="C14" i="14"/>
  <c r="B13"/>
  <c r="B13" i="13"/>
  <c r="C14"/>
  <c r="B13" i="25"/>
  <c r="C14"/>
  <c r="C14" i="24"/>
  <c r="B13"/>
  <c r="C14" i="12"/>
  <c r="B13"/>
  <c r="C14" i="11"/>
  <c r="B13"/>
  <c r="B13" i="10"/>
  <c r="C14"/>
  <c r="C14" i="9"/>
  <c r="B13"/>
  <c r="E36" i="30"/>
  <c r="V13" i="31"/>
  <c r="V17" s="1"/>
  <c r="W43"/>
  <c r="T7" i="6"/>
  <c r="Y25"/>
  <c r="V25"/>
  <c r="S25"/>
  <c r="P25"/>
  <c r="M25"/>
  <c r="J25"/>
  <c r="G25"/>
  <c r="G44" s="1"/>
  <c r="X25"/>
  <c r="U25"/>
  <c r="R25"/>
  <c r="O25"/>
  <c r="L25"/>
  <c r="I25"/>
  <c r="F25"/>
  <c r="F44" s="1"/>
  <c r="Y17"/>
  <c r="V17"/>
  <c r="S17"/>
  <c r="P17"/>
  <c r="M17"/>
  <c r="M44" s="1"/>
  <c r="J17"/>
  <c r="X17"/>
  <c r="U17"/>
  <c r="R17"/>
  <c r="O17"/>
  <c r="L17"/>
  <c r="I17"/>
  <c r="I44" s="1"/>
  <c r="W28"/>
  <c r="W27"/>
  <c r="W26"/>
  <c r="W24"/>
  <c r="W23"/>
  <c r="W22"/>
  <c r="W21"/>
  <c r="W20"/>
  <c r="W19"/>
  <c r="W19" i="30" s="1"/>
  <c r="W18" i="6"/>
  <c r="W18" i="30" s="1"/>
  <c r="W16" i="6"/>
  <c r="W15"/>
  <c r="W14"/>
  <c r="W12"/>
  <c r="W11"/>
  <c r="W10"/>
  <c r="Q21"/>
  <c r="Q19"/>
  <c r="Q19" i="30" s="1"/>
  <c r="Q18" i="6"/>
  <c r="Q18" i="30" s="1"/>
  <c r="Q16" i="6"/>
  <c r="Q15"/>
  <c r="Q14"/>
  <c r="Q13"/>
  <c r="Q12"/>
  <c r="Q11"/>
  <c r="Q10"/>
  <c r="Q7"/>
  <c r="K14"/>
  <c r="K12"/>
  <c r="K10"/>
  <c r="K7"/>
  <c r="H20"/>
  <c r="H19"/>
  <c r="H19" i="30" s="1"/>
  <c r="E19" s="1"/>
  <c r="H18" i="6"/>
  <c r="H18" i="30" s="1"/>
  <c r="H16" i="6"/>
  <c r="H15"/>
  <c r="H14"/>
  <c r="H13"/>
  <c r="H12"/>
  <c r="H11"/>
  <c r="H10"/>
  <c r="H17" i="30" s="1"/>
  <c r="K19" i="6"/>
  <c r="K19" i="30" s="1"/>
  <c r="K20" i="6"/>
  <c r="T16"/>
  <c r="N16"/>
  <c r="K16"/>
  <c r="E16"/>
  <c r="Q27"/>
  <c r="X44" l="1"/>
  <c r="S44"/>
  <c r="L44"/>
  <c r="P44"/>
  <c r="H25" i="30"/>
  <c r="E18"/>
  <c r="E25" s="1"/>
  <c r="G25"/>
  <c r="G44" s="1"/>
  <c r="V25"/>
  <c r="W25"/>
  <c r="J44" i="6"/>
  <c r="U44"/>
  <c r="R44"/>
  <c r="Y44"/>
  <c r="O44"/>
  <c r="V44"/>
  <c r="D41" i="17"/>
  <c r="D44" s="1"/>
  <c r="D41" i="3"/>
  <c r="D44" s="1"/>
  <c r="D44" i="21"/>
  <c r="D41" i="20"/>
  <c r="D44" s="1"/>
  <c r="D39" i="19"/>
  <c r="D40" s="1"/>
  <c r="D42" s="1"/>
  <c r="D43" s="1"/>
  <c r="D41" i="18"/>
  <c r="D44" s="1"/>
  <c r="D41" i="34"/>
  <c r="D44" s="1"/>
  <c r="D41" i="15"/>
  <c r="D44" s="1"/>
  <c r="D40" i="9"/>
  <c r="B24" i="7"/>
  <c r="B25" s="1"/>
  <c r="C26"/>
  <c r="C25"/>
  <c r="Q9" i="6"/>
  <c r="C28" i="39"/>
  <c r="B27"/>
  <c r="B26" i="38"/>
  <c r="C27"/>
  <c r="C28" i="37"/>
  <c r="B27"/>
  <c r="V17" i="30"/>
  <c r="U17"/>
  <c r="U44" s="1"/>
  <c r="D38" i="12"/>
  <c r="D39" s="1"/>
  <c r="D40" s="1"/>
  <c r="E17" i="30"/>
  <c r="C15" i="8"/>
  <c r="B14"/>
  <c r="B14" i="3"/>
  <c r="C15"/>
  <c r="B14" i="21"/>
  <c r="C15"/>
  <c r="B14" i="20"/>
  <c r="C15"/>
  <c r="B14" i="19"/>
  <c r="C15"/>
  <c r="B14" i="18"/>
  <c r="C15"/>
  <c r="B14" i="17"/>
  <c r="C15"/>
  <c r="B14" i="16"/>
  <c r="C15"/>
  <c r="C15" i="34"/>
  <c r="B14"/>
  <c r="C15" i="15"/>
  <c r="B14"/>
  <c r="B14" i="14"/>
  <c r="C15"/>
  <c r="C15" i="13"/>
  <c r="B14"/>
  <c r="B14" i="25"/>
  <c r="C15"/>
  <c r="B14" i="24"/>
  <c r="C15"/>
  <c r="B14" i="12"/>
  <c r="C15"/>
  <c r="C15" i="11"/>
  <c r="B14"/>
  <c r="B14" i="10"/>
  <c r="C15"/>
  <c r="B14" i="9"/>
  <c r="C15"/>
  <c r="N34" i="30"/>
  <c r="N41" s="1"/>
  <c r="K34"/>
  <c r="K41" s="1"/>
  <c r="W47" i="31"/>
  <c r="W45"/>
  <c r="H17" i="6"/>
  <c r="W33"/>
  <c r="V44" i="30" l="1"/>
  <c r="D41" i="19"/>
  <c r="D44" s="1"/>
  <c r="D41" i="12"/>
  <c r="D42"/>
  <c r="D42" i="9"/>
  <c r="D43" s="1"/>
  <c r="D41"/>
  <c r="C27" i="7"/>
  <c r="B26"/>
  <c r="B28" i="39"/>
  <c r="C29"/>
  <c r="C28" i="38"/>
  <c r="B27"/>
  <c r="C29" i="37"/>
  <c r="B28"/>
  <c r="I44" i="30"/>
  <c r="B15" i="8"/>
  <c r="C16"/>
  <c r="B15" i="3"/>
  <c r="C16"/>
  <c r="C16" i="21"/>
  <c r="C17" s="1"/>
  <c r="B15"/>
  <c r="C16" i="20"/>
  <c r="B15"/>
  <c r="C16" i="19"/>
  <c r="C17" s="1"/>
  <c r="B15"/>
  <c r="C16" i="18"/>
  <c r="B15"/>
  <c r="C16" i="17"/>
  <c r="B15"/>
  <c r="C16" i="16"/>
  <c r="B15"/>
  <c r="B15" i="34"/>
  <c r="C16"/>
  <c r="C16" i="15"/>
  <c r="B15"/>
  <c r="C16" i="14"/>
  <c r="B15"/>
  <c r="C16" i="13"/>
  <c r="B15"/>
  <c r="C16" i="25"/>
  <c r="B15"/>
  <c r="C16" i="24"/>
  <c r="B15"/>
  <c r="C16" i="12"/>
  <c r="B15"/>
  <c r="C16" i="11"/>
  <c r="C17" s="1"/>
  <c r="B15"/>
  <c r="B15" i="10"/>
  <c r="C16"/>
  <c r="C16" i="9"/>
  <c r="B15"/>
  <c r="Q34" i="30"/>
  <c r="Q41" s="1"/>
  <c r="E34"/>
  <c r="E41" s="1"/>
  <c r="M47" i="31"/>
  <c r="Q26" i="6"/>
  <c r="Q33" s="1"/>
  <c r="H26"/>
  <c r="H33" s="1"/>
  <c r="W25"/>
  <c r="Q24"/>
  <c r="H24"/>
  <c r="T22"/>
  <c r="Q22"/>
  <c r="N22"/>
  <c r="K22"/>
  <c r="H22"/>
  <c r="E22"/>
  <c r="T21"/>
  <c r="N21"/>
  <c r="K21"/>
  <c r="E21"/>
  <c r="T20"/>
  <c r="Q20"/>
  <c r="N20"/>
  <c r="D44" i="9" l="1"/>
  <c r="D43" i="12"/>
  <c r="D44" s="1"/>
  <c r="B27" i="7"/>
  <c r="C28"/>
  <c r="B29" i="39"/>
  <c r="C30"/>
  <c r="B28" i="38"/>
  <c r="C29"/>
  <c r="B29" i="37"/>
  <c r="C30"/>
  <c r="F47" i="30"/>
  <c r="W34"/>
  <c r="W41" s="1"/>
  <c r="H44"/>
  <c r="E44"/>
  <c r="B16" i="8"/>
  <c r="B17" s="1"/>
  <c r="C18"/>
  <c r="C17"/>
  <c r="B16" i="3"/>
  <c r="B17" s="1"/>
  <c r="C18"/>
  <c r="C17"/>
  <c r="B16" i="21"/>
  <c r="B17" s="1"/>
  <c r="C18"/>
  <c r="B16" i="20"/>
  <c r="B17" s="1"/>
  <c r="C18"/>
  <c r="C17"/>
  <c r="B16" i="19"/>
  <c r="B17" s="1"/>
  <c r="C18"/>
  <c r="B16" i="18"/>
  <c r="B17" s="1"/>
  <c r="C18"/>
  <c r="C17"/>
  <c r="B16" i="17"/>
  <c r="B17" s="1"/>
  <c r="C18"/>
  <c r="C17"/>
  <c r="B16" i="16"/>
  <c r="B17" s="1"/>
  <c r="C18"/>
  <c r="C17"/>
  <c r="B16" i="34"/>
  <c r="B17" s="1"/>
  <c r="C18"/>
  <c r="C17"/>
  <c r="B16" i="15"/>
  <c r="B17" s="1"/>
  <c r="C18"/>
  <c r="C17"/>
  <c r="B16" i="14"/>
  <c r="B17" s="1"/>
  <c r="C18"/>
  <c r="C17"/>
  <c r="B16" i="13"/>
  <c r="B17" s="1"/>
  <c r="C18"/>
  <c r="C17"/>
  <c r="B16" i="25"/>
  <c r="B17" s="1"/>
  <c r="C18"/>
  <c r="C17"/>
  <c r="B16" i="24"/>
  <c r="B17" s="1"/>
  <c r="C18"/>
  <c r="C17"/>
  <c r="B16" i="12"/>
  <c r="B17" s="1"/>
  <c r="C18"/>
  <c r="C17"/>
  <c r="B16" i="11"/>
  <c r="B17" s="1"/>
  <c r="C18"/>
  <c r="B16" i="10"/>
  <c r="B17" s="1"/>
  <c r="C18"/>
  <c r="C17"/>
  <c r="B16" i="9"/>
  <c r="B17" s="1"/>
  <c r="C18"/>
  <c r="C17"/>
  <c r="I21" i="32"/>
  <c r="N18" i="6"/>
  <c r="N18" i="30" s="1"/>
  <c r="AA17"/>
  <c r="Z17"/>
  <c r="E7" i="6"/>
  <c r="E10"/>
  <c r="E8"/>
  <c r="E18"/>
  <c r="E12"/>
  <c r="E14"/>
  <c r="E15"/>
  <c r="E19"/>
  <c r="E13"/>
  <c r="E11"/>
  <c r="K8"/>
  <c r="K9" s="1"/>
  <c r="K15"/>
  <c r="K18"/>
  <c r="K18" i="30" s="1"/>
  <c r="K13" i="6"/>
  <c r="K11"/>
  <c r="N10"/>
  <c r="N12"/>
  <c r="N19"/>
  <c r="N19" i="30" s="1"/>
  <c r="N14" i="6"/>
  <c r="N11"/>
  <c r="N13"/>
  <c r="T10"/>
  <c r="T8"/>
  <c r="T9" s="1"/>
  <c r="T19"/>
  <c r="T19" i="30" s="1"/>
  <c r="T13" i="6"/>
  <c r="T18"/>
  <c r="T18" i="30" s="1"/>
  <c r="T11" i="6"/>
  <c r="W7"/>
  <c r="W9" s="1"/>
  <c r="W8"/>
  <c r="W13"/>
  <c r="T25" i="30" l="1"/>
  <c r="K25"/>
  <c r="E9" i="6"/>
  <c r="C29" i="7"/>
  <c r="B28"/>
  <c r="B30" i="39"/>
  <c r="C31"/>
  <c r="C30" i="38"/>
  <c r="B29"/>
  <c r="C31" i="37"/>
  <c r="B30"/>
  <c r="E47" i="30"/>
  <c r="B18" i="8"/>
  <c r="C19"/>
  <c r="B18" i="3"/>
  <c r="C19"/>
  <c r="B18" i="21"/>
  <c r="C19"/>
  <c r="B18" i="20"/>
  <c r="C19"/>
  <c r="C19" i="19"/>
  <c r="B18"/>
  <c r="C19" i="18"/>
  <c r="B18"/>
  <c r="C19" i="17"/>
  <c r="B18"/>
  <c r="B18" i="16"/>
  <c r="C19"/>
  <c r="C19" i="34"/>
  <c r="B18"/>
  <c r="C19" i="15"/>
  <c r="B18"/>
  <c r="B18" i="14"/>
  <c r="C19"/>
  <c r="C19" i="13"/>
  <c r="B18"/>
  <c r="B18" i="25"/>
  <c r="C19"/>
  <c r="B18" i="24"/>
  <c r="C19"/>
  <c r="B18" i="12"/>
  <c r="C19"/>
  <c r="B18" i="11"/>
  <c r="C19"/>
  <c r="B18" i="10"/>
  <c r="C19"/>
  <c r="B18" i="9"/>
  <c r="C19"/>
  <c r="N25" i="6"/>
  <c r="T17"/>
  <c r="N17"/>
  <c r="K17"/>
  <c r="K44" s="1"/>
  <c r="E17"/>
  <c r="R17" i="30"/>
  <c r="R44" s="1"/>
  <c r="M17"/>
  <c r="Q17" i="6"/>
  <c r="Q25"/>
  <c r="H25"/>
  <c r="H44" s="1"/>
  <c r="O17" i="30"/>
  <c r="O44" s="1"/>
  <c r="T25" i="6"/>
  <c r="K25"/>
  <c r="E25"/>
  <c r="W17"/>
  <c r="W44" s="1"/>
  <c r="AA25" i="30"/>
  <c r="AA33" s="1"/>
  <c r="Z25"/>
  <c r="Z33" s="1"/>
  <c r="Q44" i="6" l="1"/>
  <c r="C15" i="31" s="1"/>
  <c r="Z15" s="1"/>
  <c r="T44" i="6"/>
  <c r="J25" i="30"/>
  <c r="J44" s="1"/>
  <c r="G47" s="1"/>
  <c r="N44" i="6"/>
  <c r="C14" i="31" s="1"/>
  <c r="Z14" s="1"/>
  <c r="E44" i="6"/>
  <c r="C11" i="31" s="1"/>
  <c r="Z11" s="1"/>
  <c r="AA43" i="30"/>
  <c r="AA41"/>
  <c r="Z41"/>
  <c r="Z43"/>
  <c r="B29" i="7"/>
  <c r="C30"/>
  <c r="C32" i="39"/>
  <c r="B31"/>
  <c r="B30" i="38"/>
  <c r="C31"/>
  <c r="B31" i="37"/>
  <c r="C32"/>
  <c r="C16" i="31"/>
  <c r="Z16" s="1"/>
  <c r="T44" i="30"/>
  <c r="C27" i="31"/>
  <c r="F48" i="30"/>
  <c r="F50"/>
  <c r="C20" i="8"/>
  <c r="B19"/>
  <c r="B19" i="3"/>
  <c r="C20"/>
  <c r="C20" i="21"/>
  <c r="B19"/>
  <c r="C20" i="20"/>
  <c r="B19"/>
  <c r="C20" i="19"/>
  <c r="B19"/>
  <c r="B19" i="18"/>
  <c r="C20"/>
  <c r="B19" i="17"/>
  <c r="C20"/>
  <c r="B19" i="16"/>
  <c r="C20"/>
  <c r="B19" i="34"/>
  <c r="C20"/>
  <c r="C20" i="15"/>
  <c r="B19"/>
  <c r="B19" i="14"/>
  <c r="C20"/>
  <c r="B19" i="13"/>
  <c r="C20"/>
  <c r="B19" i="25"/>
  <c r="C20"/>
  <c r="B19" i="24"/>
  <c r="C20"/>
  <c r="B19" i="12"/>
  <c r="C20"/>
  <c r="B19" i="11"/>
  <c r="C20"/>
  <c r="B19" i="10"/>
  <c r="C20"/>
  <c r="B19" i="9"/>
  <c r="C20"/>
  <c r="D11" i="6"/>
  <c r="D12" s="1"/>
  <c r="D13" s="1"/>
  <c r="D14" s="1"/>
  <c r="D15" s="1"/>
  <c r="D16" s="1"/>
  <c r="D18" s="1"/>
  <c r="D19" s="1"/>
  <c r="D20" s="1"/>
  <c r="D21" s="1"/>
  <c r="D22" s="1"/>
  <c r="D23" s="1"/>
  <c r="D24" s="1"/>
  <c r="D26" s="1"/>
  <c r="D8" i="30"/>
  <c r="D10" s="1"/>
  <c r="Q17"/>
  <c r="S17"/>
  <c r="P17"/>
  <c r="K17"/>
  <c r="K44" s="1"/>
  <c r="F17"/>
  <c r="F44" s="1"/>
  <c r="L17"/>
  <c r="L44" s="1"/>
  <c r="C12" i="31"/>
  <c r="Z12" s="1"/>
  <c r="S25" i="30"/>
  <c r="P25"/>
  <c r="M25"/>
  <c r="M44" s="1"/>
  <c r="G46"/>
  <c r="N17"/>
  <c r="W17"/>
  <c r="W44" s="1"/>
  <c r="P44" l="1"/>
  <c r="G48" s="1"/>
  <c r="S44"/>
  <c r="G50" s="1"/>
  <c r="C31" i="7"/>
  <c r="B30"/>
  <c r="C34" i="39"/>
  <c r="B32"/>
  <c r="B33" s="1"/>
  <c r="C33"/>
  <c r="C32" i="38"/>
  <c r="C33" s="1"/>
  <c r="B31"/>
  <c r="C34" i="37"/>
  <c r="B32"/>
  <c r="B33" s="1"/>
  <c r="C33"/>
  <c r="B25" i="31"/>
  <c r="C25"/>
  <c r="Z25" s="1"/>
  <c r="G49" i="30"/>
  <c r="E49"/>
  <c r="F49"/>
  <c r="B20" i="8"/>
  <c r="C21"/>
  <c r="C21" i="3"/>
  <c r="B20"/>
  <c r="B20" i="21"/>
  <c r="C21"/>
  <c r="C21" i="20"/>
  <c r="B20"/>
  <c r="C21" i="19"/>
  <c r="B20"/>
  <c r="C21" i="18"/>
  <c r="B20"/>
  <c r="C21" i="17"/>
  <c r="B20"/>
  <c r="B20" i="16"/>
  <c r="C21"/>
  <c r="B20" i="34"/>
  <c r="C21"/>
  <c r="C21" i="15"/>
  <c r="B20"/>
  <c r="C21" i="14"/>
  <c r="B20"/>
  <c r="B20" i="13"/>
  <c r="C21"/>
  <c r="C21" i="25"/>
  <c r="B20"/>
  <c r="C21" i="24"/>
  <c r="B20"/>
  <c r="C21" i="12"/>
  <c r="B20"/>
  <c r="C21" i="11"/>
  <c r="B20"/>
  <c r="B20" i="10"/>
  <c r="C21"/>
  <c r="C21" i="9"/>
  <c r="B20"/>
  <c r="D17" i="6"/>
  <c r="B11" i="31"/>
  <c r="F46" i="30"/>
  <c r="N45" i="6"/>
  <c r="D27"/>
  <c r="D28" s="1"/>
  <c r="D29" s="1"/>
  <c r="D30" s="1"/>
  <c r="D31" s="1"/>
  <c r="D32" s="1"/>
  <c r="D34" s="1"/>
  <c r="D25"/>
  <c r="H13" i="31"/>
  <c r="H17" s="1"/>
  <c r="H45"/>
  <c r="E43"/>
  <c r="I43"/>
  <c r="C43"/>
  <c r="R13"/>
  <c r="R42" s="1"/>
  <c r="J13"/>
  <c r="J42" s="1"/>
  <c r="I47"/>
  <c r="V47"/>
  <c r="H43"/>
  <c r="H47"/>
  <c r="R45"/>
  <c r="F45"/>
  <c r="I45"/>
  <c r="E47"/>
  <c r="J43"/>
  <c r="E45"/>
  <c r="O13"/>
  <c r="O42" s="1"/>
  <c r="K13"/>
  <c r="K42" s="1"/>
  <c r="P13"/>
  <c r="P17" s="1"/>
  <c r="E13"/>
  <c r="E17" s="1"/>
  <c r="J47"/>
  <c r="J45"/>
  <c r="G43"/>
  <c r="G45"/>
  <c r="G47"/>
  <c r="U45"/>
  <c r="U13"/>
  <c r="U42" s="1"/>
  <c r="S47"/>
  <c r="R43"/>
  <c r="R47"/>
  <c r="O47"/>
  <c r="O43"/>
  <c r="O45"/>
  <c r="Q13"/>
  <c r="L47"/>
  <c r="L13"/>
  <c r="L42" s="1"/>
  <c r="K43"/>
  <c r="K47"/>
  <c r="K45"/>
  <c r="N43"/>
  <c r="N47"/>
  <c r="N45"/>
  <c r="N13"/>
  <c r="N42" s="1"/>
  <c r="I13"/>
  <c r="F13"/>
  <c r="C47"/>
  <c r="S43"/>
  <c r="L45"/>
  <c r="F43"/>
  <c r="F47"/>
  <c r="N25" i="30"/>
  <c r="N44" s="1"/>
  <c r="Q25"/>
  <c r="Q44" s="1"/>
  <c r="D13" i="31"/>
  <c r="D17" s="1"/>
  <c r="U43"/>
  <c r="L43"/>
  <c r="U47"/>
  <c r="B31" i="7" l="1"/>
  <c r="C32"/>
  <c r="B34" i="39"/>
  <c r="C35"/>
  <c r="B32" i="38"/>
  <c r="B33" s="1"/>
  <c r="C34"/>
  <c r="B34" i="37"/>
  <c r="C35"/>
  <c r="C45" i="31"/>
  <c r="H49" i="30"/>
  <c r="E50"/>
  <c r="E48"/>
  <c r="E46"/>
  <c r="B21" i="8"/>
  <c r="C22"/>
  <c r="B21" i="3"/>
  <c r="C22"/>
  <c r="B21" i="21"/>
  <c r="C22"/>
  <c r="B21" i="20"/>
  <c r="C22"/>
  <c r="B21" i="19"/>
  <c r="C22"/>
  <c r="B21" i="18"/>
  <c r="C22"/>
  <c r="B21" i="17"/>
  <c r="C22"/>
  <c r="B21" i="16"/>
  <c r="C22"/>
  <c r="B21" i="34"/>
  <c r="C22"/>
  <c r="B21" i="15"/>
  <c r="C22"/>
  <c r="B21" i="14"/>
  <c r="C22"/>
  <c r="B21" i="13"/>
  <c r="C22"/>
  <c r="B21" i="25"/>
  <c r="C22"/>
  <c r="B21" i="24"/>
  <c r="C22"/>
  <c r="B21" i="12"/>
  <c r="C22"/>
  <c r="B21" i="11"/>
  <c r="C22"/>
  <c r="B21" i="10"/>
  <c r="C22"/>
  <c r="B21" i="9"/>
  <c r="C22"/>
  <c r="D35" i="6"/>
  <c r="D36" s="1"/>
  <c r="D33"/>
  <c r="B7"/>
  <c r="C13" i="31"/>
  <c r="H42"/>
  <c r="J17"/>
  <c r="R17"/>
  <c r="O17"/>
  <c r="E42"/>
  <c r="K17"/>
  <c r="N17"/>
  <c r="L17"/>
  <c r="U17"/>
  <c r="H50" i="30"/>
  <c r="H47"/>
  <c r="H48"/>
  <c r="Q17" i="31"/>
  <c r="I42"/>
  <c r="I17"/>
  <c r="F42"/>
  <c r="F17"/>
  <c r="B15"/>
  <c r="B12"/>
  <c r="B16"/>
  <c r="S13"/>
  <c r="D43"/>
  <c r="D47"/>
  <c r="D45"/>
  <c r="D42"/>
  <c r="B32" i="7" l="1"/>
  <c r="B33" s="1"/>
  <c r="C34"/>
  <c r="C33"/>
  <c r="C17" i="31"/>
  <c r="B35" i="39"/>
  <c r="C36"/>
  <c r="D9" i="30"/>
  <c r="C35" i="38"/>
  <c r="B34"/>
  <c r="B35" i="37"/>
  <c r="C36"/>
  <c r="D37" i="6"/>
  <c r="D38" s="1"/>
  <c r="D39" s="1"/>
  <c r="D40" s="1"/>
  <c r="D42" s="1"/>
  <c r="N45" i="30"/>
  <c r="B22" i="8"/>
  <c r="C23"/>
  <c r="C23" i="3"/>
  <c r="B22"/>
  <c r="C23" i="21"/>
  <c r="B22"/>
  <c r="B22" i="20"/>
  <c r="C23"/>
  <c r="C23" i="19"/>
  <c r="B22"/>
  <c r="C23" i="18"/>
  <c r="B22"/>
  <c r="B22" i="17"/>
  <c r="C23"/>
  <c r="B22" i="16"/>
  <c r="C23"/>
  <c r="B22" i="34"/>
  <c r="C23"/>
  <c r="B22" i="15"/>
  <c r="C23"/>
  <c r="B22" i="14"/>
  <c r="C23"/>
  <c r="C23" i="13"/>
  <c r="B22"/>
  <c r="B22" i="25"/>
  <c r="C23"/>
  <c r="B22" i="24"/>
  <c r="C23"/>
  <c r="C23" i="12"/>
  <c r="B22"/>
  <c r="C23" i="11"/>
  <c r="B22"/>
  <c r="C23" i="10"/>
  <c r="B22"/>
  <c r="B22" i="9"/>
  <c r="C23"/>
  <c r="B8" i="6"/>
  <c r="B9" s="1"/>
  <c r="C42" i="31"/>
  <c r="B14"/>
  <c r="B43" s="1"/>
  <c r="S42"/>
  <c r="S17"/>
  <c r="D41" i="6" l="1"/>
  <c r="D43" s="1"/>
  <c r="D44" s="1"/>
  <c r="B34" i="7"/>
  <c r="C35"/>
  <c r="C37" i="39"/>
  <c r="B36"/>
  <c r="B35" i="38"/>
  <c r="C36"/>
  <c r="C37" i="37"/>
  <c r="B36"/>
  <c r="C24" i="8"/>
  <c r="B23"/>
  <c r="B23" i="3"/>
  <c r="C24"/>
  <c r="B23" i="21"/>
  <c r="C24"/>
  <c r="C25" s="1"/>
  <c r="B23" i="20"/>
  <c r="C24"/>
  <c r="B23" i="19"/>
  <c r="C24"/>
  <c r="B23" i="18"/>
  <c r="C24"/>
  <c r="B23" i="17"/>
  <c r="C24"/>
  <c r="B23" i="16"/>
  <c r="C24"/>
  <c r="C24" i="34"/>
  <c r="B23"/>
  <c r="B23" i="15"/>
  <c r="C24"/>
  <c r="B23" i="14"/>
  <c r="C24"/>
  <c r="C24" i="13"/>
  <c r="B23"/>
  <c r="B23" i="25"/>
  <c r="C24"/>
  <c r="B23" i="24"/>
  <c r="C24"/>
  <c r="B23" i="12"/>
  <c r="C24"/>
  <c r="B23" i="11"/>
  <c r="C24"/>
  <c r="C24" i="10"/>
  <c r="B23"/>
  <c r="B23" i="9"/>
  <c r="C24"/>
  <c r="B45" i="31"/>
  <c r="B35" i="7" l="1"/>
  <c r="C36"/>
  <c r="C38" i="39"/>
  <c r="B37"/>
  <c r="C37" i="38"/>
  <c r="B36"/>
  <c r="B37" i="37"/>
  <c r="C38"/>
  <c r="B24" i="8"/>
  <c r="B25" s="1"/>
  <c r="C26"/>
  <c r="C25"/>
  <c r="C26" i="3"/>
  <c r="B24"/>
  <c r="B25" s="1"/>
  <c r="C25"/>
  <c r="B24" i="21"/>
  <c r="B25" s="1"/>
  <c r="C26"/>
  <c r="C26" i="20"/>
  <c r="B24"/>
  <c r="B25" s="1"/>
  <c r="C25"/>
  <c r="C26" i="19"/>
  <c r="B24"/>
  <c r="B25" s="1"/>
  <c r="C25"/>
  <c r="C26" i="18"/>
  <c r="B24"/>
  <c r="B25" s="1"/>
  <c r="C25"/>
  <c r="C26" i="17"/>
  <c r="B24"/>
  <c r="B25" s="1"/>
  <c r="C25"/>
  <c r="B24" i="16"/>
  <c r="B25" s="1"/>
  <c r="C26"/>
  <c r="C25"/>
  <c r="B24" i="34"/>
  <c r="B25" s="1"/>
  <c r="C26"/>
  <c r="C25"/>
  <c r="C26" i="15"/>
  <c r="B24"/>
  <c r="B25" s="1"/>
  <c r="C25"/>
  <c r="C26" i="14"/>
  <c r="B24"/>
  <c r="B25" s="1"/>
  <c r="C25"/>
  <c r="B24" i="13"/>
  <c r="B25" s="1"/>
  <c r="C26"/>
  <c r="C25"/>
  <c r="C26" i="25"/>
  <c r="B24"/>
  <c r="B25" s="1"/>
  <c r="C25"/>
  <c r="C26" i="24"/>
  <c r="B24"/>
  <c r="B25" s="1"/>
  <c r="C25"/>
  <c r="C26" i="12"/>
  <c r="B24"/>
  <c r="B25" s="1"/>
  <c r="C25"/>
  <c r="C26" i="11"/>
  <c r="B24"/>
  <c r="B25" s="1"/>
  <c r="C25"/>
  <c r="B24" i="10"/>
  <c r="B25" s="1"/>
  <c r="C26"/>
  <c r="C25"/>
  <c r="C26" i="9"/>
  <c r="B24"/>
  <c r="B25" s="1"/>
  <c r="C25"/>
  <c r="B38" i="39" l="1"/>
  <c r="C39"/>
  <c r="C39" i="37"/>
  <c r="C37" i="7"/>
  <c r="B36"/>
  <c r="C38" i="38"/>
  <c r="B37"/>
  <c r="B38" i="37"/>
  <c r="C27" i="8"/>
  <c r="B26"/>
  <c r="B26" i="3"/>
  <c r="C27"/>
  <c r="B26" i="21"/>
  <c r="C27"/>
  <c r="B26" i="20"/>
  <c r="C27"/>
  <c r="B26" i="19"/>
  <c r="C27"/>
  <c r="B26" i="18"/>
  <c r="C27"/>
  <c r="B26" i="17"/>
  <c r="C27"/>
  <c r="B26" i="16"/>
  <c r="C27"/>
  <c r="B26" i="34"/>
  <c r="C27"/>
  <c r="B26" i="15"/>
  <c r="C27"/>
  <c r="B26" i="14"/>
  <c r="C27"/>
  <c r="B26" i="13"/>
  <c r="C27"/>
  <c r="B26" i="25"/>
  <c r="C27"/>
  <c r="B26" i="24"/>
  <c r="C27"/>
  <c r="B26" i="12"/>
  <c r="C27"/>
  <c r="B26" i="11"/>
  <c r="C27"/>
  <c r="B26" i="10"/>
  <c r="C27"/>
  <c r="B26" i="9"/>
  <c r="C27"/>
  <c r="B7" i="30"/>
  <c r="C8"/>
  <c r="C10" s="1"/>
  <c r="C40" i="39" l="1"/>
  <c r="B39"/>
  <c r="B38" i="38"/>
  <c r="C39"/>
  <c r="B39" i="37"/>
  <c r="C40"/>
  <c r="C38" i="7"/>
  <c r="B37"/>
  <c r="B27" i="8"/>
  <c r="C28"/>
  <c r="C28" i="3"/>
  <c r="B27"/>
  <c r="B27" i="21"/>
  <c r="C28"/>
  <c r="C28" i="20"/>
  <c r="B27"/>
  <c r="C28" i="19"/>
  <c r="B27"/>
  <c r="B27" i="18"/>
  <c r="C28"/>
  <c r="C28" i="17"/>
  <c r="B27"/>
  <c r="C28" i="16"/>
  <c r="B27"/>
  <c r="B27" i="34"/>
  <c r="C28"/>
  <c r="C28" i="15"/>
  <c r="B27"/>
  <c r="C28" i="14"/>
  <c r="B27"/>
  <c r="B27" i="13"/>
  <c r="C28"/>
  <c r="C28" i="25"/>
  <c r="B27"/>
  <c r="B27" i="24"/>
  <c r="C28"/>
  <c r="C28" i="12"/>
  <c r="B27"/>
  <c r="C28" i="11"/>
  <c r="B27"/>
  <c r="C28" i="10"/>
  <c r="B27"/>
  <c r="C28" i="9"/>
  <c r="B27"/>
  <c r="B8" i="30"/>
  <c r="C42" i="39" l="1"/>
  <c r="B40"/>
  <c r="B41" s="1"/>
  <c r="C41"/>
  <c r="C40" i="38"/>
  <c r="C41" s="1"/>
  <c r="B39"/>
  <c r="B40" i="37"/>
  <c r="B41" s="1"/>
  <c r="C42"/>
  <c r="C43" s="1"/>
  <c r="C41"/>
  <c r="B38" i="7"/>
  <c r="C39"/>
  <c r="C9" i="30"/>
  <c r="C29" i="8"/>
  <c r="B28"/>
  <c r="B28" i="3"/>
  <c r="C29"/>
  <c r="B28" i="21"/>
  <c r="C29"/>
  <c r="B28" i="20"/>
  <c r="C29"/>
  <c r="C29" i="19"/>
  <c r="B28"/>
  <c r="C29" i="18"/>
  <c r="B28"/>
  <c r="B28" i="17"/>
  <c r="C29"/>
  <c r="B28" i="16"/>
  <c r="C29"/>
  <c r="B28" i="34"/>
  <c r="C29"/>
  <c r="B28" i="15"/>
  <c r="C29"/>
  <c r="B28" i="14"/>
  <c r="C29"/>
  <c r="B28" i="13"/>
  <c r="C29"/>
  <c r="C29" i="25"/>
  <c r="B28"/>
  <c r="B28" i="24"/>
  <c r="C29"/>
  <c r="B28" i="12"/>
  <c r="C29"/>
  <c r="B28" i="11"/>
  <c r="C29"/>
  <c r="C29" i="10"/>
  <c r="B28"/>
  <c r="B28" i="9"/>
  <c r="C29"/>
  <c r="C11" i="6"/>
  <c r="B10"/>
  <c r="C44" i="37" l="1"/>
  <c r="C43" i="39"/>
  <c r="C44" s="1"/>
  <c r="B42"/>
  <c r="B43" s="1"/>
  <c r="B44" s="1"/>
  <c r="Y19" i="31" s="1"/>
  <c r="C42" i="38"/>
  <c r="B40"/>
  <c r="B41" s="1"/>
  <c r="B42" i="37"/>
  <c r="B43" s="1"/>
  <c r="B44" s="1"/>
  <c r="B39" i="7"/>
  <c r="C40"/>
  <c r="C42" s="1"/>
  <c r="B9" i="30"/>
  <c r="B29" i="8"/>
  <c r="C30"/>
  <c r="B29" i="3"/>
  <c r="C30"/>
  <c r="B29" i="21"/>
  <c r="C30"/>
  <c r="C30" i="20"/>
  <c r="B29"/>
  <c r="C30" i="19"/>
  <c r="B29"/>
  <c r="B29" i="18"/>
  <c r="C30"/>
  <c r="B29" i="17"/>
  <c r="C30"/>
  <c r="B29" i="16"/>
  <c r="C30"/>
  <c r="C30" i="34"/>
  <c r="B29"/>
  <c r="B29" i="15"/>
  <c r="C30"/>
  <c r="B29" i="14"/>
  <c r="C30"/>
  <c r="C30" i="13"/>
  <c r="B29"/>
  <c r="B29" i="25"/>
  <c r="C30"/>
  <c r="B29" i="24"/>
  <c r="C30"/>
  <c r="B29" i="12"/>
  <c r="C30"/>
  <c r="B29" i="11"/>
  <c r="C30"/>
  <c r="B29" i="10"/>
  <c r="C30"/>
  <c r="B29" i="9"/>
  <c r="C30"/>
  <c r="B11" i="6"/>
  <c r="C12"/>
  <c r="Y44" i="31" l="1"/>
  <c r="Y46"/>
  <c r="T19"/>
  <c r="C43" i="38"/>
  <c r="C44" s="1"/>
  <c r="B42"/>
  <c r="B43" s="1"/>
  <c r="B44" s="1"/>
  <c r="B40" i="7"/>
  <c r="C41"/>
  <c r="C31" i="8"/>
  <c r="B30"/>
  <c r="C31" i="3"/>
  <c r="B30"/>
  <c r="B30" i="21"/>
  <c r="C31"/>
  <c r="B30" i="20"/>
  <c r="C31"/>
  <c r="C31" i="19"/>
  <c r="B30"/>
  <c r="C31" i="18"/>
  <c r="B30"/>
  <c r="C31" i="17"/>
  <c r="B30"/>
  <c r="C31" i="16"/>
  <c r="B30"/>
  <c r="B30" i="34"/>
  <c r="C31"/>
  <c r="C31" i="15"/>
  <c r="B30"/>
  <c r="C31" i="14"/>
  <c r="B30"/>
  <c r="B30" i="13"/>
  <c r="C31"/>
  <c r="C31" i="25"/>
  <c r="B30"/>
  <c r="C31" i="24"/>
  <c r="B30"/>
  <c r="C31" i="12"/>
  <c r="B30"/>
  <c r="C31" i="11"/>
  <c r="B30"/>
  <c r="B30" i="10"/>
  <c r="C31"/>
  <c r="C31" i="9"/>
  <c r="B30"/>
  <c r="C13" i="6"/>
  <c r="B12"/>
  <c r="T44" i="31" l="1"/>
  <c r="T46"/>
  <c r="X19"/>
  <c r="B41" i="7"/>
  <c r="C32" i="8"/>
  <c r="B31"/>
  <c r="B31" i="3"/>
  <c r="C32"/>
  <c r="B31" i="21"/>
  <c r="C32"/>
  <c r="C33" s="1"/>
  <c r="B31" i="20"/>
  <c r="C32"/>
  <c r="B31" i="19"/>
  <c r="C32"/>
  <c r="B31" i="18"/>
  <c r="C32"/>
  <c r="B31" i="17"/>
  <c r="C32"/>
  <c r="B31" i="16"/>
  <c r="C32"/>
  <c r="B31" i="34"/>
  <c r="C32"/>
  <c r="B31" i="15"/>
  <c r="C32"/>
  <c r="B31" i="14"/>
  <c r="C32"/>
  <c r="B31" i="13"/>
  <c r="C32"/>
  <c r="B31" i="25"/>
  <c r="C32"/>
  <c r="C33" s="1"/>
  <c r="B31" i="24"/>
  <c r="C32"/>
  <c r="B31" i="12"/>
  <c r="C32"/>
  <c r="B31" i="11"/>
  <c r="C32"/>
  <c r="B31" i="10"/>
  <c r="C32"/>
  <c r="B31" i="9"/>
  <c r="C32"/>
  <c r="C14" i="6"/>
  <c r="C15" s="1"/>
  <c r="B13"/>
  <c r="X44" i="31" l="1"/>
  <c r="X46"/>
  <c r="C43" i="7"/>
  <c r="C44" s="1"/>
  <c r="B42"/>
  <c r="B43" s="1"/>
  <c r="B44" s="1"/>
  <c r="C34" i="8"/>
  <c r="B32"/>
  <c r="B33" s="1"/>
  <c r="C33"/>
  <c r="B32" i="3"/>
  <c r="B33" s="1"/>
  <c r="C34"/>
  <c r="C33"/>
  <c r="C34" i="21"/>
  <c r="B32"/>
  <c r="B33" s="1"/>
  <c r="B32" i="20"/>
  <c r="B33" s="1"/>
  <c r="C34"/>
  <c r="C33"/>
  <c r="C34" i="19"/>
  <c r="B32"/>
  <c r="B33" s="1"/>
  <c r="C33"/>
  <c r="C34" i="18"/>
  <c r="B32"/>
  <c r="B33" s="1"/>
  <c r="C33"/>
  <c r="C34" i="17"/>
  <c r="B32"/>
  <c r="B33" s="1"/>
  <c r="C33"/>
  <c r="C34" i="16"/>
  <c r="B32"/>
  <c r="B33" s="1"/>
  <c r="C33"/>
  <c r="B32" i="34"/>
  <c r="B33" s="1"/>
  <c r="C34"/>
  <c r="C33"/>
  <c r="C34" i="15"/>
  <c r="B32"/>
  <c r="B33" s="1"/>
  <c r="C33"/>
  <c r="B32" i="14"/>
  <c r="B33" s="1"/>
  <c r="C34"/>
  <c r="C33"/>
  <c r="B32" i="13"/>
  <c r="B33" s="1"/>
  <c r="C34"/>
  <c r="C33"/>
  <c r="B32" i="25"/>
  <c r="B33" s="1"/>
  <c r="C34"/>
  <c r="C34" i="24"/>
  <c r="B32"/>
  <c r="B33" s="1"/>
  <c r="C33"/>
  <c r="B32" i="12"/>
  <c r="B33" s="1"/>
  <c r="C34"/>
  <c r="C33"/>
  <c r="C34" i="11"/>
  <c r="B32"/>
  <c r="B33" s="1"/>
  <c r="C33"/>
  <c r="C34" i="10"/>
  <c r="B32"/>
  <c r="B33" s="1"/>
  <c r="C33"/>
  <c r="C34" i="9"/>
  <c r="B32"/>
  <c r="B33" s="1"/>
  <c r="C33"/>
  <c r="B14" i="6"/>
  <c r="B34" i="21" l="1"/>
  <c r="B34" i="8"/>
  <c r="C35"/>
  <c r="B34" i="3"/>
  <c r="C35"/>
  <c r="C35" i="21"/>
  <c r="B34" i="20"/>
  <c r="C35"/>
  <c r="B34" i="19"/>
  <c r="C35"/>
  <c r="B34" i="18"/>
  <c r="C35"/>
  <c r="B34" i="17"/>
  <c r="C35"/>
  <c r="B34" i="16"/>
  <c r="C35"/>
  <c r="B34" i="34"/>
  <c r="C35"/>
  <c r="B34" i="15"/>
  <c r="C35"/>
  <c r="B34" i="14"/>
  <c r="C35"/>
  <c r="B34" i="13"/>
  <c r="C35"/>
  <c r="B34" i="25"/>
  <c r="C35"/>
  <c r="B34" i="24"/>
  <c r="C35"/>
  <c r="B34" i="12"/>
  <c r="C35"/>
  <c r="B34" i="11"/>
  <c r="C35"/>
  <c r="B34" i="10"/>
  <c r="C35"/>
  <c r="B34" i="9"/>
  <c r="C35"/>
  <c r="C16" i="6"/>
  <c r="B15"/>
  <c r="C36" i="8" l="1"/>
  <c r="B35"/>
  <c r="C36" i="3"/>
  <c r="B35"/>
  <c r="C36" i="21"/>
  <c r="B35"/>
  <c r="C36" i="20"/>
  <c r="B35"/>
  <c r="C36" i="19"/>
  <c r="B35"/>
  <c r="C36" i="18"/>
  <c r="B35"/>
  <c r="C36" i="17"/>
  <c r="B35"/>
  <c r="C36" i="16"/>
  <c r="B35"/>
  <c r="C36" i="34"/>
  <c r="B35"/>
  <c r="C36" i="15"/>
  <c r="B35"/>
  <c r="C36" i="14"/>
  <c r="B35"/>
  <c r="C36" i="13"/>
  <c r="B35"/>
  <c r="C36" i="25"/>
  <c r="B35"/>
  <c r="C36" i="24"/>
  <c r="B35"/>
  <c r="C36" i="12"/>
  <c r="B35"/>
  <c r="C36" i="11"/>
  <c r="B35"/>
  <c r="B35" i="10"/>
  <c r="C36"/>
  <c r="C36" i="9"/>
  <c r="B35"/>
  <c r="B16" i="6"/>
  <c r="B17" s="1"/>
  <c r="C18"/>
  <c r="C17"/>
  <c r="B36" i="8" l="1"/>
  <c r="C37"/>
  <c r="B36" i="3"/>
  <c r="C37"/>
  <c r="B36" i="21"/>
  <c r="C37"/>
  <c r="B36" i="20"/>
  <c r="C37"/>
  <c r="B36" i="19"/>
  <c r="C37"/>
  <c r="B36" i="18"/>
  <c r="C37"/>
  <c r="B36" i="17"/>
  <c r="C37"/>
  <c r="B36" i="16"/>
  <c r="C37"/>
  <c r="B36" i="34"/>
  <c r="C37"/>
  <c r="B36" i="15"/>
  <c r="C37"/>
  <c r="B36" i="14"/>
  <c r="C37"/>
  <c r="B36" i="13"/>
  <c r="C37"/>
  <c r="B36" i="25"/>
  <c r="C37"/>
  <c r="B36" i="24"/>
  <c r="C37"/>
  <c r="B36" i="12"/>
  <c r="C37"/>
  <c r="B36" i="11"/>
  <c r="C37"/>
  <c r="B36" i="10"/>
  <c r="C37"/>
  <c r="B36" i="9"/>
  <c r="C37"/>
  <c r="C19" i="6"/>
  <c r="B18"/>
  <c r="B37" i="8" l="1"/>
  <c r="C38"/>
  <c r="C38" i="3"/>
  <c r="B37"/>
  <c r="C38" i="21"/>
  <c r="C39" s="1"/>
  <c r="B37"/>
  <c r="B37" i="20"/>
  <c r="C38"/>
  <c r="C39" s="1"/>
  <c r="C38" i="19"/>
  <c r="C39" s="1"/>
  <c r="B37"/>
  <c r="C38" i="18"/>
  <c r="B37"/>
  <c r="C38" i="17"/>
  <c r="C39" s="1"/>
  <c r="B37"/>
  <c r="B37" i="16"/>
  <c r="C38"/>
  <c r="C39" s="1"/>
  <c r="B37" i="34"/>
  <c r="C38"/>
  <c r="C38" i="15"/>
  <c r="B37"/>
  <c r="B37" i="14"/>
  <c r="C38"/>
  <c r="C39" s="1"/>
  <c r="B37" i="13"/>
  <c r="C38"/>
  <c r="C39" s="1"/>
  <c r="B37" i="25"/>
  <c r="C38"/>
  <c r="B37" i="24"/>
  <c r="C38"/>
  <c r="B37" i="12"/>
  <c r="C38"/>
  <c r="C38" i="11"/>
  <c r="C39" s="1"/>
  <c r="B37"/>
  <c r="B37" i="10"/>
  <c r="C38"/>
  <c r="C38" i="9"/>
  <c r="B37"/>
  <c r="B19" i="6"/>
  <c r="C20"/>
  <c r="C39" i="3" l="1"/>
  <c r="C40" s="1"/>
  <c r="B39" i="21"/>
  <c r="C40"/>
  <c r="B39" i="20"/>
  <c r="C40"/>
  <c r="C40" i="19"/>
  <c r="B39"/>
  <c r="B39" i="17"/>
  <c r="C40"/>
  <c r="C40" i="16"/>
  <c r="B39"/>
  <c r="C39" i="34"/>
  <c r="C39" i="15"/>
  <c r="B39" i="14"/>
  <c r="C40"/>
  <c r="B39" i="13"/>
  <c r="C40"/>
  <c r="C39" i="18"/>
  <c r="C39" i="25"/>
  <c r="C39" i="24"/>
  <c r="C39" i="12"/>
  <c r="B39" i="11"/>
  <c r="C40"/>
  <c r="C39" i="10"/>
  <c r="C39" i="9"/>
  <c r="C39" i="8"/>
  <c r="C40" s="1"/>
  <c r="B38" i="16"/>
  <c r="B38" i="3"/>
  <c r="B38" i="20"/>
  <c r="B38" i="19"/>
  <c r="B38" i="18"/>
  <c r="B38" i="17"/>
  <c r="B38" i="34"/>
  <c r="B38" i="25"/>
  <c r="B38" i="15"/>
  <c r="B38" i="14"/>
  <c r="B38" i="13"/>
  <c r="B38" i="24"/>
  <c r="B38" i="12"/>
  <c r="B38" i="11"/>
  <c r="B38" i="9"/>
  <c r="B38" i="8"/>
  <c r="B38" i="10"/>
  <c r="B38" i="21"/>
  <c r="C21" i="6"/>
  <c r="B20"/>
  <c r="B40" i="3" l="1"/>
  <c r="C42"/>
  <c r="C41"/>
  <c r="B39"/>
  <c r="B40" i="21"/>
  <c r="C42"/>
  <c r="B40" i="20"/>
  <c r="B41" s="1"/>
  <c r="C42"/>
  <c r="C41"/>
  <c r="B40" i="19"/>
  <c r="B41" s="1"/>
  <c r="C42"/>
  <c r="C43" s="1"/>
  <c r="C41"/>
  <c r="C42" i="17"/>
  <c r="B40"/>
  <c r="B41" s="1"/>
  <c r="C41"/>
  <c r="C42" i="16"/>
  <c r="B40"/>
  <c r="B41" s="1"/>
  <c r="C41"/>
  <c r="C40" i="34"/>
  <c r="B39"/>
  <c r="C40" i="15"/>
  <c r="B39"/>
  <c r="C42" i="14"/>
  <c r="B40"/>
  <c r="B41" s="1"/>
  <c r="C41"/>
  <c r="B40" i="13"/>
  <c r="B41" s="1"/>
  <c r="C42"/>
  <c r="C41"/>
  <c r="B40" i="11"/>
  <c r="B41" s="1"/>
  <c r="C42"/>
  <c r="C43" s="1"/>
  <c r="C41"/>
  <c r="C41" i="8"/>
  <c r="B40"/>
  <c r="C42"/>
  <c r="C43" s="1"/>
  <c r="B39" i="18"/>
  <c r="C40"/>
  <c r="B39" i="25"/>
  <c r="C40"/>
  <c r="C42" s="1"/>
  <c r="B39" i="24"/>
  <c r="C40"/>
  <c r="B39" i="12"/>
  <c r="C40"/>
  <c r="B39" i="10"/>
  <c r="C40"/>
  <c r="C40" i="9"/>
  <c r="C41" s="1"/>
  <c r="B39"/>
  <c r="B39" i="8"/>
  <c r="B21" i="6"/>
  <c r="C22"/>
  <c r="B41" i="3" l="1"/>
  <c r="C44" i="19"/>
  <c r="C43" i="3"/>
  <c r="C44" s="1"/>
  <c r="B42"/>
  <c r="B43" s="1"/>
  <c r="C43" i="21"/>
  <c r="C44" s="1"/>
  <c r="B42"/>
  <c r="B43" s="1"/>
  <c r="C43" i="20"/>
  <c r="C44" s="1"/>
  <c r="B42"/>
  <c r="B43" s="1"/>
  <c r="B44" s="1"/>
  <c r="B40" i="18"/>
  <c r="B41" s="1"/>
  <c r="C42"/>
  <c r="C41"/>
  <c r="C43" i="17"/>
  <c r="C44" s="1"/>
  <c r="B42"/>
  <c r="B43" s="1"/>
  <c r="B44" s="1"/>
  <c r="C43" i="16"/>
  <c r="C44" s="1"/>
  <c r="B42"/>
  <c r="B43" s="1"/>
  <c r="B44" s="1"/>
  <c r="B40" i="34"/>
  <c r="B41" s="1"/>
  <c r="C42"/>
  <c r="C41"/>
  <c r="B40" i="15"/>
  <c r="B41" s="1"/>
  <c r="C42"/>
  <c r="C41"/>
  <c r="C43" i="14"/>
  <c r="C44" s="1"/>
  <c r="B42"/>
  <c r="B43" s="1"/>
  <c r="B44" s="1"/>
  <c r="C43" i="13"/>
  <c r="C44" s="1"/>
  <c r="B42"/>
  <c r="B43" s="1"/>
  <c r="B44" s="1"/>
  <c r="B40" i="24"/>
  <c r="B41" s="1"/>
  <c r="C42"/>
  <c r="C41"/>
  <c r="C44" i="11"/>
  <c r="B40" i="10"/>
  <c r="B41" s="1"/>
  <c r="C42"/>
  <c r="C43" s="1"/>
  <c r="C41"/>
  <c r="B41" i="8"/>
  <c r="B40" i="12"/>
  <c r="B41" s="1"/>
  <c r="C42"/>
  <c r="C41"/>
  <c r="C44" i="8"/>
  <c r="B40" i="25"/>
  <c r="B41" s="1"/>
  <c r="C41"/>
  <c r="B42" i="11"/>
  <c r="B43" s="1"/>
  <c r="B44" s="1"/>
  <c r="B40" i="9"/>
  <c r="B41" s="1"/>
  <c r="C42"/>
  <c r="F19" i="31"/>
  <c r="B22" i="6"/>
  <c r="C23"/>
  <c r="F44" i="31" l="1"/>
  <c r="F46"/>
  <c r="B44" i="21"/>
  <c r="U19" i="31" s="1"/>
  <c r="U46" s="1"/>
  <c r="C43" i="18"/>
  <c r="C44" s="1"/>
  <c r="B42"/>
  <c r="B43" s="1"/>
  <c r="B44" s="1"/>
  <c r="P19" i="31" s="1"/>
  <c r="P46" s="1"/>
  <c r="C43" i="34"/>
  <c r="C44" s="1"/>
  <c r="B42"/>
  <c r="B43" s="1"/>
  <c r="B44" s="1"/>
  <c r="M19" i="31" s="1"/>
  <c r="C43" i="15"/>
  <c r="C44" s="1"/>
  <c r="B42"/>
  <c r="B43" s="1"/>
  <c r="B44" s="1"/>
  <c r="L19" i="31" s="1"/>
  <c r="C43" i="24"/>
  <c r="C44" s="1"/>
  <c r="B42"/>
  <c r="B43" s="1"/>
  <c r="B44" s="1"/>
  <c r="N19" i="31" s="1"/>
  <c r="C44" i="10"/>
  <c r="C43" i="12"/>
  <c r="C44" s="1"/>
  <c r="B42"/>
  <c r="B42" i="10"/>
  <c r="B43" s="1"/>
  <c r="B44" s="1"/>
  <c r="G19" i="31" s="1"/>
  <c r="C43" i="9"/>
  <c r="C44" s="1"/>
  <c r="B42"/>
  <c r="B43" s="1"/>
  <c r="B44" s="1"/>
  <c r="E19" i="31" s="1"/>
  <c r="B42" i="8"/>
  <c r="B43" s="1"/>
  <c r="B44" s="1"/>
  <c r="D19" i="31" s="1"/>
  <c r="S19"/>
  <c r="Q19"/>
  <c r="Q46" s="1"/>
  <c r="O19"/>
  <c r="K19"/>
  <c r="J19"/>
  <c r="H19"/>
  <c r="C24" i="6"/>
  <c r="B23"/>
  <c r="L44" i="31" l="1"/>
  <c r="L46"/>
  <c r="D44"/>
  <c r="D46"/>
  <c r="S44"/>
  <c r="S46"/>
  <c r="J44"/>
  <c r="J46"/>
  <c r="M44"/>
  <c r="M46"/>
  <c r="E44"/>
  <c r="E46"/>
  <c r="N44"/>
  <c r="N46"/>
  <c r="O44"/>
  <c r="O46"/>
  <c r="K44"/>
  <c r="K46"/>
  <c r="G44"/>
  <c r="G46"/>
  <c r="H44"/>
  <c r="H46"/>
  <c r="U44"/>
  <c r="B43" i="12"/>
  <c r="B44" s="1"/>
  <c r="I19" i="31" s="1"/>
  <c r="I46" s="1"/>
  <c r="C43" i="25"/>
  <c r="C44" s="1"/>
  <c r="B42"/>
  <c r="B43" s="1"/>
  <c r="B44" s="1"/>
  <c r="V19" i="31" s="1"/>
  <c r="V46" s="1"/>
  <c r="B24" i="6"/>
  <c r="B25" s="1"/>
  <c r="C26"/>
  <c r="C25"/>
  <c r="I44" i="31" l="1"/>
  <c r="V44"/>
  <c r="C27" i="6"/>
  <c r="B26"/>
  <c r="B27" l="1"/>
  <c r="C28"/>
  <c r="B28" l="1"/>
  <c r="C29"/>
  <c r="B29" l="1"/>
  <c r="C30"/>
  <c r="C31" l="1"/>
  <c r="C32" s="1"/>
  <c r="C34" s="1"/>
  <c r="B30"/>
  <c r="C35" l="1"/>
  <c r="B34"/>
  <c r="B32"/>
  <c r="C33"/>
  <c r="B31"/>
  <c r="C36" l="1"/>
  <c r="B35"/>
  <c r="B33"/>
  <c r="B36" l="1"/>
  <c r="C37"/>
  <c r="B37" l="1"/>
  <c r="C38"/>
  <c r="C39" s="1"/>
  <c r="H46" i="30"/>
  <c r="B39" i="6" l="1"/>
  <c r="C40"/>
  <c r="C42" s="1"/>
  <c r="B38"/>
  <c r="B40" l="1"/>
  <c r="B41" s="1"/>
  <c r="C41"/>
  <c r="G13" i="31"/>
  <c r="G42" l="1"/>
  <c r="G17"/>
  <c r="B42" i="6" l="1"/>
  <c r="B43" s="1"/>
  <c r="B44" s="1"/>
  <c r="C19" i="31" s="1"/>
  <c r="C46" s="1"/>
  <c r="C43" i="6"/>
  <c r="C44" s="1"/>
  <c r="C11" i="30"/>
  <c r="C44" i="31" l="1"/>
  <c r="C12" i="30"/>
  <c r="C13" l="1"/>
  <c r="C14" s="1"/>
  <c r="C15" l="1"/>
  <c r="C16" l="1"/>
  <c r="C17" s="1"/>
  <c r="C18" l="1"/>
  <c r="C19" l="1"/>
  <c r="C20" l="1"/>
  <c r="C21" l="1"/>
  <c r="C22" l="1"/>
  <c r="C23" l="1"/>
  <c r="C24" l="1"/>
  <c r="C26" l="1"/>
  <c r="C25"/>
  <c r="B10"/>
  <c r="D11"/>
  <c r="B11" l="1"/>
  <c r="D12"/>
  <c r="D13" l="1"/>
  <c r="B12"/>
  <c r="D14" l="1"/>
  <c r="B13"/>
  <c r="B14" l="1"/>
  <c r="D15"/>
  <c r="B15" l="1"/>
  <c r="D16"/>
  <c r="D18" s="1"/>
  <c r="B16" l="1"/>
  <c r="B17" s="1"/>
  <c r="D17"/>
  <c r="B18" l="1"/>
  <c r="D19"/>
  <c r="B19" l="1"/>
  <c r="D20"/>
  <c r="D21" l="1"/>
  <c r="B21" s="1"/>
  <c r="B20"/>
  <c r="D22" l="1"/>
  <c r="D23" l="1"/>
  <c r="B22"/>
  <c r="B23" l="1"/>
  <c r="D24"/>
  <c r="D26" s="1"/>
  <c r="B24" l="1"/>
  <c r="B25" s="1"/>
  <c r="D25"/>
  <c r="D27" l="1"/>
  <c r="D28" l="1"/>
  <c r="D29" s="1"/>
  <c r="D30" l="1"/>
  <c r="D31" l="1"/>
  <c r="D32" l="1"/>
  <c r="C27"/>
  <c r="B26"/>
  <c r="D33" l="1"/>
  <c r="D34"/>
  <c r="B27"/>
  <c r="C28"/>
  <c r="C29" s="1"/>
  <c r="D35" l="1"/>
  <c r="D36" s="1"/>
  <c r="C30"/>
  <c r="B29"/>
  <c r="B28"/>
  <c r="D37" l="1"/>
  <c r="D38" s="1"/>
  <c r="D39" s="1"/>
  <c r="D40" s="1"/>
  <c r="C31"/>
  <c r="C32" s="1"/>
  <c r="B30"/>
  <c r="D42" l="1"/>
  <c r="D43" s="1"/>
  <c r="D41"/>
  <c r="C33"/>
  <c r="B32"/>
  <c r="C34"/>
  <c r="B31"/>
  <c r="D44" l="1"/>
  <c r="B34"/>
  <c r="C35"/>
  <c r="B33"/>
  <c r="B13" i="31"/>
  <c r="M13"/>
  <c r="C36" i="30" l="1"/>
  <c r="B35"/>
  <c r="B42" i="31"/>
  <c r="B17"/>
  <c r="M17"/>
  <c r="C37" i="30" l="1"/>
  <c r="C38" s="1"/>
  <c r="C39" s="1"/>
  <c r="B36"/>
  <c r="C40" l="1"/>
  <c r="B39"/>
  <c r="B38"/>
  <c r="B37"/>
  <c r="W13" i="31"/>
  <c r="B40" i="30" l="1"/>
  <c r="B41" s="1"/>
  <c r="C41"/>
  <c r="C42"/>
  <c r="C43" s="1"/>
  <c r="W17" i="31"/>
  <c r="Z17" s="1"/>
  <c r="Z13"/>
  <c r="W42"/>
  <c r="B44" i="30" l="1"/>
  <c r="C44"/>
  <c r="B42"/>
  <c r="B43" s="1"/>
  <c r="B19" i="31" l="1"/>
  <c r="B47"/>
  <c r="B42" i="19"/>
  <c r="B43" s="1"/>
  <c r="B44" i="3"/>
  <c r="W19" i="31" s="1"/>
  <c r="B44" l="1"/>
  <c r="B46"/>
  <c r="W44"/>
  <c r="W46"/>
  <c r="B44" i="19"/>
  <c r="R19" i="31" s="1"/>
  <c r="R46" s="1"/>
  <c r="R44" l="1"/>
  <c r="Z19"/>
  <c r="Z27" l="1"/>
  <c r="W32" i="19"/>
  <c r="W33"/>
  <c r="W44"/>
</calcChain>
</file>

<file path=xl/sharedStrings.xml><?xml version="1.0" encoding="utf-8"?>
<sst xmlns="http://schemas.openxmlformats.org/spreadsheetml/2006/main" count="1256" uniqueCount="127">
  <si>
    <t>RESUMEN MENSUAL DEL MOVIMIENTO Y HOSPITALIZACION</t>
  </si>
  <si>
    <t>Días</t>
  </si>
  <si>
    <t>Pacientes</t>
  </si>
  <si>
    <t xml:space="preserve">Transferido </t>
  </si>
  <si>
    <t>Egresos</t>
  </si>
  <si>
    <t xml:space="preserve">del </t>
  </si>
  <si>
    <t>A la hora Cero</t>
  </si>
  <si>
    <t>Ingresos</t>
  </si>
  <si>
    <t>De:</t>
  </si>
  <si>
    <t>A:</t>
  </si>
  <si>
    <t>Altas</t>
  </si>
  <si>
    <t>Defunciones</t>
  </si>
  <si>
    <t>Mes</t>
  </si>
  <si>
    <t>T</t>
  </si>
  <si>
    <t>M</t>
  </si>
  <si>
    <t>F</t>
  </si>
  <si>
    <t>DIAS</t>
  </si>
  <si>
    <t xml:space="preserve">HOSPITALIZACION </t>
  </si>
  <si>
    <t xml:space="preserve">DEF. ANTES </t>
  </si>
  <si>
    <t>48 HORAS</t>
  </si>
  <si>
    <t>AUTOPSIAS</t>
  </si>
  <si>
    <t>MEDICINA 1</t>
  </si>
  <si>
    <t>MEDICINA 6</t>
  </si>
  <si>
    <t>DETALLE</t>
  </si>
  <si>
    <t>Neonatología Nº 2 (intermedio)</t>
  </si>
  <si>
    <t>Neonato-logía Nº 2 (intensivo)</t>
  </si>
  <si>
    <t>Neonato-logía Nº 2 (Mínimo)</t>
  </si>
  <si>
    <t>Med.1</t>
  </si>
  <si>
    <t>Med.2</t>
  </si>
  <si>
    <t>Med.3</t>
  </si>
  <si>
    <t>Med.4</t>
  </si>
  <si>
    <t>Med. 5</t>
  </si>
  <si>
    <t>Med. 6</t>
  </si>
  <si>
    <t>Hemato Onco-logía</t>
  </si>
  <si>
    <t>Quemados (General)</t>
  </si>
  <si>
    <t>Quemados (Intensivo)</t>
  </si>
  <si>
    <t>Ortopedia</t>
  </si>
  <si>
    <t>Unidad Tranplante M. Osea</t>
  </si>
  <si>
    <t xml:space="preserve">  Viene del período anterior</t>
  </si>
  <si>
    <t xml:space="preserve">  Admisiones</t>
  </si>
  <si>
    <t xml:space="preserve">  Transferidos de:  </t>
  </si>
  <si>
    <t xml:space="preserve">  Tratados</t>
  </si>
  <si>
    <t xml:space="preserve">  Altas</t>
  </si>
  <si>
    <t xml:space="preserve">  Defunciones</t>
  </si>
  <si>
    <t xml:space="preserve">  Transferidos a:</t>
  </si>
  <si>
    <t xml:space="preserve">  Pasan al día siguiente</t>
  </si>
  <si>
    <t>Otros:</t>
  </si>
  <si>
    <t>Días camas ocupados</t>
  </si>
  <si>
    <t>Total de camas disponibles</t>
  </si>
  <si>
    <t xml:space="preserve">         Camas </t>
  </si>
  <si>
    <t xml:space="preserve">         Cunas</t>
  </si>
  <si>
    <t xml:space="preserve">          Incubadoras</t>
  </si>
  <si>
    <t xml:space="preserve">          Bacinetes</t>
  </si>
  <si>
    <t>Días de estancia de ptes. egresados</t>
  </si>
  <si>
    <t>Días camas disponibles</t>
  </si>
  <si>
    <t>Defunciones antes de las 48 hrs.</t>
  </si>
  <si>
    <t xml:space="preserve">Autopsias </t>
  </si>
  <si>
    <t>Indicadores:</t>
  </si>
  <si>
    <t xml:space="preserve"> </t>
  </si>
  <si>
    <t>Porcentaje  de defunciones/tratados</t>
  </si>
  <si>
    <r>
      <t xml:space="preserve">Porcentajes de defunciones/egresos  </t>
    </r>
    <r>
      <rPr>
        <b/>
        <sz val="9"/>
        <rFont val="Times New Roman"/>
        <family val="1"/>
      </rPr>
      <t>a)</t>
    </r>
  </si>
  <si>
    <t>-</t>
  </si>
  <si>
    <t>Promedio días de estancia</t>
  </si>
  <si>
    <t>Promedio de pacientes diarios</t>
  </si>
  <si>
    <t>Giro de Camas  b)</t>
  </si>
  <si>
    <t>CORTA ESTANCIA RESPIRATORIA</t>
  </si>
  <si>
    <t xml:space="preserve"> RN INTERMEDIO </t>
  </si>
  <si>
    <t xml:space="preserve"> RN INTENSIVO </t>
  </si>
  <si>
    <t xml:space="preserve"> RN MINIMO </t>
  </si>
  <si>
    <t xml:space="preserve"> MEDICINA 2</t>
  </si>
  <si>
    <t xml:space="preserve"> MEDICINA 3</t>
  </si>
  <si>
    <t>HEMATO ONCOLOGÍA</t>
  </si>
  <si>
    <t>TRANSPLANTE MEDULA OSEA</t>
  </si>
  <si>
    <t xml:space="preserve"> MEDICINA 4</t>
  </si>
  <si>
    <t xml:space="preserve"> MEDICINA 5</t>
  </si>
  <si>
    <t xml:space="preserve">RECOBRO </t>
  </si>
  <si>
    <t xml:space="preserve">QUEMADO GENERAL </t>
  </si>
  <si>
    <t xml:space="preserve">QUEMADO INTENSIVO </t>
  </si>
  <si>
    <t>ORTOPEDIA</t>
  </si>
  <si>
    <t>Transferidos de</t>
  </si>
  <si>
    <t>Transferidos A</t>
  </si>
  <si>
    <t xml:space="preserve">Defunciones </t>
  </si>
  <si>
    <t xml:space="preserve">b) Para el giro de cama se tomó en cuenta, también los transferidos  a  </t>
  </si>
  <si>
    <t>Fuente: Secciòn  de Registros  y Estadísticas de Salud.</t>
  </si>
  <si>
    <t>defunciòn</t>
  </si>
  <si>
    <t>a) Para las salas de neonatología  (intensivo e intermedio) y las salas de cuidado intensivo e intermedio se utilizó como denominador para calcular el % de defunciòn, los transferidos a otras salas.</t>
  </si>
  <si>
    <t xml:space="preserve">MOVIMIENTO  DE LA POBLACIÒN HOSPITALIZADA E  INDICADORES HOSPITALARIOS  POR SALAS. </t>
  </si>
  <si>
    <t>TOTAL</t>
  </si>
  <si>
    <t>los transferidos a otras salas.</t>
  </si>
  <si>
    <t>Porcentaje de ocupación de camas</t>
  </si>
  <si>
    <t>Monitoreo de Epilepsia</t>
  </si>
  <si>
    <t>MONITOREO EPILEPSIA</t>
  </si>
  <si>
    <t xml:space="preserve">Corta Estancia   </t>
  </si>
  <si>
    <t>AISLAMIENTO (COVID-19)</t>
  </si>
  <si>
    <t xml:space="preserve">PATRONATO   DEL HOSPITAL DEL NIÑO DOCTOR JOSE RENAN ESQUIVEL </t>
  </si>
  <si>
    <t>OFICINA DE PLANIFICACION. SECCION DE REGISTROS Y ESTADISTICAS DE SALUD</t>
  </si>
  <si>
    <t>Aislamiento (COVID)</t>
  </si>
  <si>
    <t xml:space="preserve">   </t>
  </si>
  <si>
    <t/>
  </si>
  <si>
    <t>++</t>
  </si>
  <si>
    <t xml:space="preserve"> UTI 1</t>
  </si>
  <si>
    <t xml:space="preserve">UTI 2 </t>
  </si>
  <si>
    <t>UTI  3</t>
  </si>
  <si>
    <t>UTI 3</t>
  </si>
  <si>
    <t>CONTINGENCIA</t>
  </si>
  <si>
    <t>CONTINGENCIA 3</t>
  </si>
  <si>
    <t xml:space="preserve">Nota: Hasta el mes de agosto 2022, (aislamiento covid) </t>
  </si>
  <si>
    <t>Recobro (Contingencia 1)</t>
  </si>
  <si>
    <t>Contingencia # 2</t>
  </si>
  <si>
    <t>Contingencia # 3</t>
  </si>
  <si>
    <t>Contingencia 1  (SALA DE RECOBRO) A PARTIR DEL 8-9-2022</t>
  </si>
  <si>
    <t>Contingencia 2 a partir dl 13 de septiembre de 2022</t>
  </si>
  <si>
    <t xml:space="preserve">Contingencia 3 a partir del 21 septiembre de 2022 (utiliza camas y cunas de aislamiento </t>
  </si>
  <si>
    <t>Sala de ortopera 4 cunas prestadas, M-4, M-5, Recobro y Contingencia.</t>
  </si>
  <si>
    <t>Cuidados Intensivos (UTI 1)</t>
  </si>
  <si>
    <t>Cuidados Intermedios (UTI 2)</t>
  </si>
  <si>
    <t>Cuidados Intermedios (UTI 3)</t>
  </si>
  <si>
    <t>Contingencia 3 a partir del 21 septiembre de 2022 (utiliza camas y cunas de aislamiento )</t>
  </si>
  <si>
    <t>MES DE  OCTUBRE  2022</t>
  </si>
  <si>
    <t>MES DE OCTUBRE  2022</t>
  </si>
  <si>
    <t>|</t>
  </si>
  <si>
    <t>MED DE  OCTUBRE  2022</t>
  </si>
  <si>
    <t>Cuidados Intensivos(UTI)</t>
  </si>
  <si>
    <t>Recobro(contingencia 1)</t>
  </si>
  <si>
    <t>Cuidados Intermedios(UTI2)</t>
  </si>
  <si>
    <t>Cuidados Intermedios(UTI 3)</t>
  </si>
  <si>
    <t>6</t>
  </si>
</sst>
</file>

<file path=xl/styles.xml><?xml version="1.0" encoding="utf-8"?>
<styleSheet xmlns="http://schemas.openxmlformats.org/spreadsheetml/2006/main">
  <numFmts count="8">
    <numFmt numFmtId="41" formatCode="_(* #,##0_);_(* \(#,##0\);_(* &quot;-&quot;_);_(@_)"/>
    <numFmt numFmtId="164" formatCode="_-* #,##0_-;\-* #,##0_-;_-* &quot;-&quot;_-;_-@_-"/>
    <numFmt numFmtId="165" formatCode="_ * #,##0_ ;_ * \-#,##0_ ;_ * &quot;-&quot;_ ;_ @_ "/>
    <numFmt numFmtId="166" formatCode="_ * #,##0.00_ ;_ * \-#,##0.00_ ;_ * &quot;-&quot;??_ ;_ @_ "/>
    <numFmt numFmtId="167" formatCode="_(* #,##0.0_);_(* \(#,##0.0\);_(* &quot;-&quot;_);_(@_)"/>
    <numFmt numFmtId="168" formatCode="_(* #,##0.0_);_(* \(#,##0.0\);_(* &quot;-&quot;?_);_(@_)"/>
    <numFmt numFmtId="169" formatCode="_ * #,##0.0_ ;_ * \-#,##0.0_ ;_ * &quot;-&quot;_ ;_ @_ "/>
    <numFmt numFmtId="170" formatCode="#,##0_ ;\-#,##0\ "/>
  </numFmts>
  <fonts count="3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color indexed="10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b/>
      <i/>
      <sz val="11"/>
      <name val="Courier New"/>
      <family val="3"/>
    </font>
    <font>
      <sz val="11"/>
      <name val="Bodoni MT Condensed"/>
      <family val="1"/>
    </font>
    <font>
      <b/>
      <sz val="11"/>
      <name val="Bodoni MT Condensed"/>
      <family val="1"/>
    </font>
    <font>
      <b/>
      <sz val="10"/>
      <name val="Arial"/>
      <family val="2"/>
    </font>
    <font>
      <b/>
      <sz val="10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sz val="10"/>
      <color indexed="8"/>
      <name val="Times New Roman"/>
      <family val="1"/>
    </font>
    <font>
      <sz val="12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b/>
      <sz val="9"/>
      <color rgb="FFC00000"/>
      <name val="Arial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sz val="12"/>
      <color theme="1" tint="4.9989318521683403E-2"/>
      <name val="Arial"/>
      <family val="2"/>
    </font>
    <font>
      <b/>
      <sz val="9"/>
      <color theme="1" tint="4.9989318521683403E-2"/>
      <name val="Arial"/>
      <family val="2"/>
    </font>
    <font>
      <b/>
      <sz val="9"/>
      <color rgb="FFFF0000"/>
      <name val="Arial"/>
      <family val="2"/>
    </font>
    <font>
      <sz val="7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11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10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1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double">
        <color indexed="64"/>
      </right>
      <top style="medium">
        <color rgb="FFC00000"/>
      </top>
      <bottom style="medium">
        <color rgb="FFC00000"/>
      </bottom>
      <diagonal/>
    </border>
    <border>
      <left style="double">
        <color indexed="64"/>
      </left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/>
      <top style="medium">
        <color rgb="FFC00000"/>
      </top>
      <bottom style="medium">
        <color rgb="FFC00000"/>
      </bottom>
      <diagonal/>
    </border>
    <border>
      <left/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 style="medium">
        <color rgb="FFC00000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double">
        <color indexed="64"/>
      </right>
      <top style="medium">
        <color rgb="FFFF0000"/>
      </top>
      <bottom style="medium">
        <color rgb="FFFF0000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C00000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rgb="FFC00000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rgb="FFC00000"/>
      </bottom>
      <diagonal/>
    </border>
    <border>
      <left/>
      <right style="thin">
        <color indexed="64"/>
      </right>
      <top style="medium">
        <color rgb="FFC00000"/>
      </top>
      <bottom/>
      <diagonal/>
    </border>
    <border>
      <left/>
      <right style="thin">
        <color indexed="64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/>
      <top style="medium">
        <color indexed="10"/>
      </top>
      <bottom style="medium">
        <color indexed="10"/>
      </bottom>
      <diagonal/>
    </border>
    <border>
      <left style="medium">
        <color rgb="FFC00000"/>
      </left>
      <right style="medium">
        <color rgb="FFC00000"/>
      </right>
      <top style="medium">
        <color rgb="FFFF0000"/>
      </top>
      <bottom style="medium">
        <color rgb="FFFF0000"/>
      </bottom>
      <diagonal/>
    </border>
    <border>
      <left/>
      <right style="double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double">
        <color indexed="64"/>
      </right>
      <top style="medium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/>
      <right style="thin">
        <color indexed="64"/>
      </right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 style="medium">
        <color rgb="FFFF0000"/>
      </top>
      <bottom/>
      <diagonal/>
    </border>
    <border>
      <left style="double">
        <color indexed="64"/>
      </left>
      <right style="thin">
        <color indexed="64"/>
      </right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 style="double">
        <color indexed="64"/>
      </left>
      <right style="thin">
        <color indexed="64"/>
      </right>
      <top/>
      <bottom style="medium">
        <color rgb="FFC00000"/>
      </bottom>
      <diagonal/>
    </border>
    <border>
      <left/>
      <right style="double">
        <color indexed="64"/>
      </right>
      <top style="medium">
        <color rgb="FFC00000"/>
      </top>
      <bottom style="medium">
        <color indexed="10"/>
      </bottom>
      <diagonal/>
    </border>
    <border>
      <left/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double">
        <color indexed="64"/>
      </right>
      <top style="medium">
        <color rgb="FFC00000"/>
      </top>
      <bottom style="medium">
        <color rgb="FFC00000"/>
      </bottom>
      <diagonal/>
    </border>
    <border>
      <left/>
      <right style="double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indexed="10"/>
      </bottom>
      <diagonal/>
    </border>
    <border>
      <left style="thin">
        <color indexed="64"/>
      </left>
      <right/>
      <top/>
      <bottom style="medium">
        <color indexed="1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double">
        <color indexed="64"/>
      </right>
      <top/>
      <bottom style="medium">
        <color rgb="FFFF0000"/>
      </bottom>
      <diagonal/>
    </border>
    <border>
      <left style="thin">
        <color indexed="64"/>
      </left>
      <right style="double">
        <color indexed="64"/>
      </right>
      <top/>
      <bottom style="medium">
        <color rgb="FFC00000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61">
    <xf numFmtId="0" fontId="0" fillId="0" borderId="0" xfId="0"/>
    <xf numFmtId="0" fontId="3" fillId="0" borderId="0" xfId="0" applyFont="1" applyAlignment="1">
      <alignment horizontal="centerContinuous"/>
    </xf>
    <xf numFmtId="0" fontId="0" fillId="0" borderId="0" xfId="0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0" fontId="4" fillId="0" borderId="0" xfId="0" applyFont="1" applyAlignment="1"/>
    <xf numFmtId="41" fontId="0" fillId="0" borderId="0" xfId="0" applyNumberFormat="1"/>
    <xf numFmtId="41" fontId="0" fillId="0" borderId="0" xfId="0" applyNumberFormat="1" applyBorder="1"/>
    <xf numFmtId="0" fontId="3" fillId="0" borderId="0" xfId="0" applyFont="1"/>
    <xf numFmtId="0" fontId="10" fillId="0" borderId="0" xfId="0" applyFont="1"/>
    <xf numFmtId="0" fontId="12" fillId="0" borderId="2" xfId="0" applyFont="1" applyBorder="1" applyAlignment="1">
      <alignment horizontal="center"/>
    </xf>
    <xf numFmtId="0" fontId="12" fillId="0" borderId="0" xfId="0" applyFont="1"/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41" fontId="2" fillId="0" borderId="12" xfId="0" applyNumberFormat="1" applyFont="1" applyBorder="1"/>
    <xf numFmtId="41" fontId="2" fillId="0" borderId="13" xfId="0" applyNumberFormat="1" applyFont="1" applyBorder="1"/>
    <xf numFmtId="41" fontId="2" fillId="0" borderId="14" xfId="0" applyNumberFormat="1" applyFont="1" applyBorder="1"/>
    <xf numFmtId="41" fontId="2" fillId="0" borderId="3" xfId="0" applyNumberFormat="1" applyFont="1" applyBorder="1"/>
    <xf numFmtId="41" fontId="2" fillId="0" borderId="15" xfId="0" applyNumberFormat="1" applyFont="1" applyBorder="1"/>
    <xf numFmtId="41" fontId="2" fillId="0" borderId="0" xfId="0" applyNumberFormat="1" applyFont="1" applyBorder="1"/>
    <xf numFmtId="41" fontId="9" fillId="0" borderId="15" xfId="0" applyNumberFormat="1" applyFont="1" applyBorder="1"/>
    <xf numFmtId="41" fontId="9" fillId="0" borderId="12" xfId="0" applyNumberFormat="1" applyFont="1" applyBorder="1"/>
    <xf numFmtId="41" fontId="9" fillId="0" borderId="9" xfId="0" applyNumberFormat="1" applyFont="1" applyBorder="1"/>
    <xf numFmtId="0" fontId="12" fillId="0" borderId="9" xfId="0" applyFont="1" applyBorder="1" applyAlignment="1">
      <alignment horizontal="center"/>
    </xf>
    <xf numFmtId="0" fontId="14" fillId="0" borderId="0" xfId="0" applyFont="1" applyAlignment="1">
      <alignment horizontal="centerContinuous"/>
    </xf>
    <xf numFmtId="41" fontId="0" fillId="0" borderId="0" xfId="0" applyNumberFormat="1" applyBorder="1" applyAlignment="1">
      <alignment horizontal="centerContinuous"/>
    </xf>
    <xf numFmtId="41" fontId="14" fillId="0" borderId="0" xfId="0" applyNumberFormat="1" applyFont="1" applyAlignment="1">
      <alignment horizontal="centerContinuous"/>
    </xf>
    <xf numFmtId="41" fontId="1" fillId="0" borderId="0" xfId="0" applyNumberFormat="1" applyFont="1" applyAlignment="1">
      <alignment horizontal="centerContinuous"/>
    </xf>
    <xf numFmtId="41" fontId="0" fillId="0" borderId="0" xfId="0" applyNumberFormat="1" applyAlignment="1">
      <alignment horizontal="centerContinuous"/>
    </xf>
    <xf numFmtId="0" fontId="14" fillId="0" borderId="0" xfId="0" applyFont="1"/>
    <xf numFmtId="0" fontId="17" fillId="0" borderId="18" xfId="0" applyFont="1" applyBorder="1"/>
    <xf numFmtId="41" fontId="3" fillId="0" borderId="19" xfId="2" applyNumberFormat="1" applyFont="1" applyBorder="1"/>
    <xf numFmtId="41" fontId="3" fillId="0" borderId="19" xfId="2" applyNumberFormat="1" applyFont="1" applyBorder="1" applyAlignment="1">
      <alignment horizontal="right"/>
    </xf>
    <xf numFmtId="41" fontId="3" fillId="0" borderId="18" xfId="2" applyNumberFormat="1" applyFont="1" applyBorder="1" applyAlignment="1">
      <alignment horizontal="right"/>
    </xf>
    <xf numFmtId="41" fontId="3" fillId="0" borderId="19" xfId="2" applyNumberFormat="1" applyFont="1" applyBorder="1" applyAlignment="1">
      <alignment horizontal="center"/>
    </xf>
    <xf numFmtId="41" fontId="3" fillId="0" borderId="18" xfId="2" applyNumberFormat="1" applyFont="1" applyBorder="1" applyAlignment="1"/>
    <xf numFmtId="41" fontId="3" fillId="0" borderId="19" xfId="2" applyNumberFormat="1" applyFont="1" applyBorder="1" applyAlignment="1"/>
    <xf numFmtId="0" fontId="18" fillId="0" borderId="20" xfId="0" applyFont="1" applyBorder="1"/>
    <xf numFmtId="41" fontId="19" fillId="0" borderId="21" xfId="1" applyNumberFormat="1" applyFont="1" applyBorder="1" applyAlignment="1">
      <alignment horizontal="right"/>
    </xf>
    <xf numFmtId="41" fontId="19" fillId="0" borderId="22" xfId="1" applyNumberFormat="1" applyFont="1" applyBorder="1" applyAlignment="1">
      <alignment horizontal="right"/>
    </xf>
    <xf numFmtId="41" fontId="19" fillId="0" borderId="20" xfId="1" applyNumberFormat="1" applyFont="1" applyBorder="1" applyAlignment="1">
      <alignment horizontal="right"/>
    </xf>
    <xf numFmtId="0" fontId="18" fillId="0" borderId="20" xfId="0" applyFont="1" applyBorder="1" applyAlignment="1">
      <alignment horizontal="left"/>
    </xf>
    <xf numFmtId="41" fontId="19" fillId="0" borderId="23" xfId="1" applyNumberFormat="1" applyFont="1" applyBorder="1" applyAlignment="1">
      <alignment horizontal="right"/>
    </xf>
    <xf numFmtId="0" fontId="15" fillId="0" borderId="25" xfId="0" applyFont="1" applyBorder="1"/>
    <xf numFmtId="41" fontId="19" fillId="0" borderId="26" xfId="1" applyNumberFormat="1" applyFont="1" applyBorder="1" applyAlignment="1">
      <alignment horizontal="right"/>
    </xf>
    <xf numFmtId="41" fontId="19" fillId="0" borderId="25" xfId="1" applyNumberFormat="1" applyFont="1" applyBorder="1" applyAlignment="1">
      <alignment horizontal="right"/>
    </xf>
    <xf numFmtId="41" fontId="0" fillId="0" borderId="0" xfId="1" applyNumberFormat="1" applyFont="1" applyBorder="1"/>
    <xf numFmtId="41" fontId="19" fillId="0" borderId="21" xfId="2" applyNumberFormat="1" applyFont="1" applyFill="1" applyBorder="1" applyAlignment="1">
      <alignment horizontal="right"/>
    </xf>
    <xf numFmtId="0" fontId="20" fillId="0" borderId="20" xfId="0" applyFont="1" applyBorder="1" applyAlignment="1">
      <alignment horizontal="left" indent="1"/>
    </xf>
    <xf numFmtId="0" fontId="18" fillId="0" borderId="27" xfId="0" applyFont="1" applyFill="1" applyBorder="1" applyAlignment="1">
      <alignment horizontal="left" indent="1"/>
    </xf>
    <xf numFmtId="0" fontId="18" fillId="0" borderId="0" xfId="0" applyFont="1" applyBorder="1"/>
    <xf numFmtId="41" fontId="21" fillId="0" borderId="0" xfId="0" applyNumberFormat="1" applyFont="1" applyBorder="1" applyAlignment="1">
      <alignment horizontal="right"/>
    </xf>
    <xf numFmtId="0" fontId="15" fillId="0" borderId="18" xfId="0" applyFont="1" applyBorder="1"/>
    <xf numFmtId="41" fontId="21" fillId="0" borderId="18" xfId="0" applyNumberFormat="1" applyFont="1" applyBorder="1" applyAlignment="1">
      <alignment horizontal="center"/>
    </xf>
    <xf numFmtId="41" fontId="21" fillId="0" borderId="19" xfId="0" applyNumberFormat="1" applyFont="1" applyBorder="1" applyAlignment="1">
      <alignment horizontal="right"/>
    </xf>
    <xf numFmtId="41" fontId="21" fillId="0" borderId="18" xfId="0" applyNumberFormat="1" applyFont="1" applyBorder="1"/>
    <xf numFmtId="41" fontId="0" fillId="0" borderId="19" xfId="0" applyNumberFormat="1" applyBorder="1"/>
    <xf numFmtId="41" fontId="21" fillId="0" borderId="18" xfId="0" applyNumberFormat="1" applyFont="1" applyBorder="1" applyAlignment="1">
      <alignment horizontal="right"/>
    </xf>
    <xf numFmtId="167" fontId="0" fillId="0" borderId="0" xfId="0" applyNumberFormat="1"/>
    <xf numFmtId="167" fontId="18" fillId="0" borderId="20" xfId="1" applyNumberFormat="1" applyFont="1" applyBorder="1" applyAlignment="1">
      <alignment horizontal="right"/>
    </xf>
    <xf numFmtId="0" fontId="18" fillId="0" borderId="3" xfId="0" applyFont="1" applyBorder="1"/>
    <xf numFmtId="0" fontId="18" fillId="0" borderId="29" xfId="0" applyFont="1" applyBorder="1"/>
    <xf numFmtId="0" fontId="18" fillId="0" borderId="4" xfId="0" applyFont="1" applyBorder="1"/>
    <xf numFmtId="41" fontId="16" fillId="0" borderId="0" xfId="1" applyNumberFormat="1" applyFont="1" applyBorder="1"/>
    <xf numFmtId="0" fontId="18" fillId="0" borderId="0" xfId="0" applyFont="1" applyFill="1" applyBorder="1"/>
    <xf numFmtId="41" fontId="18" fillId="0" borderId="0" xfId="0" applyNumberFormat="1" applyFont="1" applyBorder="1"/>
    <xf numFmtId="41" fontId="18" fillId="0" borderId="0" xfId="0" applyNumberFormat="1" applyFont="1"/>
    <xf numFmtId="0" fontId="18" fillId="0" borderId="3" xfId="0" applyFont="1" applyFill="1" applyBorder="1"/>
    <xf numFmtId="41" fontId="18" fillId="0" borderId="0" xfId="0" applyNumberFormat="1" applyFont="1" applyFill="1" applyBorder="1"/>
    <xf numFmtId="0" fontId="5" fillId="0" borderId="0" xfId="0" applyFont="1"/>
    <xf numFmtId="41" fontId="5" fillId="0" borderId="0" xfId="0" applyNumberFormat="1" applyFont="1"/>
    <xf numFmtId="41" fontId="5" fillId="0" borderId="0" xfId="0" applyNumberFormat="1" applyFont="1" applyBorder="1"/>
    <xf numFmtId="41" fontId="19" fillId="0" borderId="23" xfId="1" applyNumberFormat="1" applyFont="1" applyFill="1" applyBorder="1" applyAlignment="1">
      <alignment horizontal="right"/>
    </xf>
    <xf numFmtId="41" fontId="19" fillId="0" borderId="30" xfId="1" applyNumberFormat="1" applyFont="1" applyBorder="1" applyAlignment="1">
      <alignment horizontal="right"/>
    </xf>
    <xf numFmtId="41" fontId="19" fillId="0" borderId="23" xfId="1" applyNumberFormat="1" applyFont="1" applyBorder="1" applyAlignment="1">
      <alignment horizontal="center"/>
    </xf>
    <xf numFmtId="41" fontId="19" fillId="0" borderId="21" xfId="1" applyNumberFormat="1" applyFont="1" applyFill="1" applyBorder="1" applyAlignment="1">
      <alignment horizontal="right"/>
    </xf>
    <xf numFmtId="165" fontId="19" fillId="0" borderId="23" xfId="0" applyNumberFormat="1" applyFont="1" applyBorder="1"/>
    <xf numFmtId="165" fontId="19" fillId="0" borderId="21" xfId="0" applyNumberFormat="1" applyFont="1" applyBorder="1"/>
    <xf numFmtId="165" fontId="19" fillId="0" borderId="21" xfId="2" applyFont="1" applyBorder="1" applyAlignment="1">
      <alignment horizontal="right"/>
    </xf>
    <xf numFmtId="165" fontId="19" fillId="0" borderId="23" xfId="2" applyNumberFormat="1" applyFont="1" applyFill="1" applyBorder="1" applyAlignment="1">
      <alignment horizontal="right"/>
    </xf>
    <xf numFmtId="165" fontId="19" fillId="0" borderId="24" xfId="2" applyNumberFormat="1" applyFont="1" applyFill="1" applyBorder="1" applyAlignment="1">
      <alignment horizontal="right"/>
    </xf>
    <xf numFmtId="165" fontId="19" fillId="0" borderId="29" xfId="2" applyNumberFormat="1" applyFont="1" applyFill="1" applyBorder="1" applyAlignment="1">
      <alignment horizontal="right"/>
    </xf>
    <xf numFmtId="165" fontId="19" fillId="0" borderId="25" xfId="2" applyNumberFormat="1" applyFont="1" applyFill="1" applyBorder="1" applyAlignment="1">
      <alignment horizontal="right"/>
    </xf>
    <xf numFmtId="165" fontId="2" fillId="0" borderId="23" xfId="2" applyNumberFormat="1" applyFont="1" applyFill="1" applyBorder="1" applyAlignment="1">
      <alignment horizontal="right"/>
    </xf>
    <xf numFmtId="167" fontId="3" fillId="0" borderId="20" xfId="1" quotePrefix="1" applyNumberFormat="1" applyFont="1" applyBorder="1" applyAlignment="1">
      <alignment horizontal="right"/>
    </xf>
    <xf numFmtId="167" fontId="3" fillId="0" borderId="23" xfId="1" applyNumberFormat="1" applyFont="1" applyBorder="1" applyAlignment="1">
      <alignment horizontal="right"/>
    </xf>
    <xf numFmtId="169" fontId="3" fillId="0" borderId="23" xfId="1" applyNumberFormat="1" applyFont="1" applyBorder="1" applyAlignment="1">
      <alignment horizontal="right"/>
    </xf>
    <xf numFmtId="41" fontId="3" fillId="0" borderId="23" xfId="1" applyNumberFormat="1" applyFont="1" applyBorder="1"/>
    <xf numFmtId="167" fontId="18" fillId="0" borderId="32" xfId="1" applyNumberFormat="1" applyFont="1" applyBorder="1"/>
    <xf numFmtId="0" fontId="3" fillId="0" borderId="0" xfId="0" applyFont="1" applyFill="1" applyBorder="1"/>
    <xf numFmtId="41" fontId="2" fillId="0" borderId="33" xfId="0" applyNumberFormat="1" applyFont="1" applyBorder="1"/>
    <xf numFmtId="0" fontId="12" fillId="0" borderId="34" xfId="0" applyFont="1" applyBorder="1" applyAlignment="1">
      <alignment horizontal="center"/>
    </xf>
    <xf numFmtId="41" fontId="19" fillId="0" borderId="37" xfId="1" applyNumberFormat="1" applyFont="1" applyBorder="1" applyAlignment="1">
      <alignment horizontal="right"/>
    </xf>
    <xf numFmtId="167" fontId="3" fillId="0" borderId="31" xfId="1" applyNumberFormat="1" applyFont="1" applyBorder="1" applyAlignment="1">
      <alignment horizontal="right"/>
    </xf>
    <xf numFmtId="0" fontId="12" fillId="0" borderId="39" xfId="0" applyFont="1" applyBorder="1" applyAlignment="1">
      <alignment horizontal="center"/>
    </xf>
    <xf numFmtId="41" fontId="9" fillId="0" borderId="0" xfId="0" applyNumberFormat="1" applyFont="1" applyBorder="1"/>
    <xf numFmtId="0" fontId="8" fillId="0" borderId="56" xfId="0" applyFont="1" applyBorder="1" applyAlignment="1">
      <alignment horizontal="right"/>
    </xf>
    <xf numFmtId="41" fontId="9" fillId="0" borderId="57" xfId="0" applyNumberFormat="1" applyFont="1" applyBorder="1"/>
    <xf numFmtId="41" fontId="9" fillId="0" borderId="59" xfId="0" applyNumberFormat="1" applyFont="1" applyBorder="1"/>
    <xf numFmtId="41" fontId="9" fillId="0" borderId="56" xfId="0" applyNumberFormat="1" applyFont="1" applyBorder="1"/>
    <xf numFmtId="41" fontId="9" fillId="0" borderId="60" xfId="0" applyNumberFormat="1" applyFont="1" applyBorder="1"/>
    <xf numFmtId="0" fontId="8" fillId="0" borderId="61" xfId="0" applyFont="1" applyBorder="1" applyAlignment="1">
      <alignment horizontal="right"/>
    </xf>
    <xf numFmtId="0" fontId="5" fillId="0" borderId="40" xfId="0" applyFont="1" applyBorder="1" applyAlignment="1">
      <alignment horizontal="right"/>
    </xf>
    <xf numFmtId="0" fontId="12" fillId="0" borderId="8" xfId="0" applyFont="1" applyFill="1" applyBorder="1" applyAlignment="1">
      <alignment horizontal="center"/>
    </xf>
    <xf numFmtId="41" fontId="9" fillId="0" borderId="62" xfId="0" applyNumberFormat="1" applyFont="1" applyBorder="1"/>
    <xf numFmtId="41" fontId="2" fillId="0" borderId="62" xfId="0" applyNumberFormat="1" applyFont="1" applyBorder="1"/>
    <xf numFmtId="41" fontId="2" fillId="0" borderId="63" xfId="0" applyNumberFormat="1" applyFont="1" applyBorder="1"/>
    <xf numFmtId="41" fontId="9" fillId="0" borderId="64" xfId="0" applyNumberFormat="1" applyFont="1" applyBorder="1"/>
    <xf numFmtId="41" fontId="9" fillId="0" borderId="65" xfId="0" applyNumberFormat="1" applyFont="1" applyBorder="1"/>
    <xf numFmtId="41" fontId="0" fillId="0" borderId="62" xfId="0" applyNumberFormat="1" applyBorder="1"/>
    <xf numFmtId="41" fontId="0" fillId="0" borderId="63" xfId="0" applyNumberFormat="1" applyBorder="1"/>
    <xf numFmtId="41" fontId="2" fillId="0" borderId="66" xfId="0" applyNumberFormat="1" applyFont="1" applyBorder="1"/>
    <xf numFmtId="41" fontId="0" fillId="0" borderId="66" xfId="0" applyNumberFormat="1" applyBorder="1"/>
    <xf numFmtId="41" fontId="9" fillId="0" borderId="67" xfId="0" applyNumberFormat="1" applyFont="1" applyBorder="1"/>
    <xf numFmtId="0" fontId="25" fillId="0" borderId="3" xfId="0" applyFont="1" applyBorder="1" applyAlignment="1">
      <alignment horizontal="right"/>
    </xf>
    <xf numFmtId="0" fontId="12" fillId="0" borderId="22" xfId="0" applyFont="1" applyBorder="1"/>
    <xf numFmtId="41" fontId="1" fillId="0" borderId="0" xfId="0" applyNumberFormat="1" applyFont="1" applyAlignment="1">
      <alignment horizontal="center"/>
    </xf>
    <xf numFmtId="167" fontId="18" fillId="0" borderId="28" xfId="1" applyNumberFormat="1" applyFont="1" applyBorder="1"/>
    <xf numFmtId="0" fontId="27" fillId="0" borderId="3" xfId="0" applyFont="1" applyBorder="1" applyAlignment="1">
      <alignment horizontal="right"/>
    </xf>
    <xf numFmtId="0" fontId="27" fillId="0" borderId="56" xfId="0" applyFont="1" applyBorder="1" applyAlignment="1">
      <alignment horizontal="right"/>
    </xf>
    <xf numFmtId="0" fontId="1" fillId="0" borderId="0" xfId="0" applyFont="1"/>
    <xf numFmtId="41" fontId="2" fillId="0" borderId="33" xfId="0" applyNumberFormat="1" applyFont="1" applyFill="1" applyBorder="1"/>
    <xf numFmtId="0" fontId="26" fillId="0" borderId="0" xfId="0" applyFont="1"/>
    <xf numFmtId="41" fontId="19" fillId="0" borderId="31" xfId="1" applyNumberFormat="1" applyFont="1" applyBorder="1" applyAlignment="1">
      <alignment horizontal="right"/>
    </xf>
    <xf numFmtId="167" fontId="3" fillId="0" borderId="37" xfId="1" quotePrefix="1" applyNumberFormat="1" applyFont="1" applyBorder="1" applyAlignment="1">
      <alignment horizontal="right"/>
    </xf>
    <xf numFmtId="167" fontId="18" fillId="0" borderId="68" xfId="1" applyNumberFormat="1" applyFont="1" applyBorder="1"/>
    <xf numFmtId="41" fontId="2" fillId="0" borderId="12" xfId="0" applyNumberFormat="1" applyFont="1" applyFill="1" applyBorder="1"/>
    <xf numFmtId="41" fontId="9" fillId="0" borderId="69" xfId="0" applyNumberFormat="1" applyFont="1" applyBorder="1"/>
    <xf numFmtId="0" fontId="12" fillId="0" borderId="52" xfId="0" applyFont="1" applyFill="1" applyBorder="1" applyAlignment="1">
      <alignment horizontal="center"/>
    </xf>
    <xf numFmtId="0" fontId="12" fillId="0" borderId="41" xfId="0" applyFont="1" applyFill="1" applyBorder="1" applyAlignment="1">
      <alignment horizontal="center"/>
    </xf>
    <xf numFmtId="168" fontId="16" fillId="0" borderId="20" xfId="0" applyNumberFormat="1" applyFont="1" applyBorder="1" applyAlignment="1">
      <alignment wrapText="1"/>
    </xf>
    <xf numFmtId="0" fontId="18" fillId="0" borderId="20" xfId="0" quotePrefix="1" applyFont="1" applyBorder="1" applyAlignment="1">
      <alignment horizontal="left" wrapText="1"/>
    </xf>
    <xf numFmtId="0" fontId="20" fillId="0" borderId="20" xfId="0" applyFont="1" applyBorder="1" applyAlignment="1">
      <alignment horizontal="left" vertical="top" wrapText="1" indent="1"/>
    </xf>
    <xf numFmtId="0" fontId="18" fillId="0" borderId="20" xfId="0" applyFont="1" applyBorder="1" applyAlignment="1">
      <alignment horizontal="left" wrapText="1" indent="1"/>
    </xf>
    <xf numFmtId="0" fontId="18" fillId="0" borderId="20" xfId="0" applyFont="1" applyBorder="1" applyAlignment="1">
      <alignment wrapText="1"/>
    </xf>
    <xf numFmtId="41" fontId="2" fillId="2" borderId="12" xfId="0" applyNumberFormat="1" applyFont="1" applyFill="1" applyBorder="1"/>
    <xf numFmtId="41" fontId="2" fillId="0" borderId="75" xfId="0" applyNumberFormat="1" applyFont="1" applyFill="1" applyBorder="1"/>
    <xf numFmtId="0" fontId="12" fillId="0" borderId="34" xfId="0" applyFont="1" applyBorder="1" applyAlignment="1">
      <alignment horizontal="center"/>
    </xf>
    <xf numFmtId="41" fontId="2" fillId="0" borderId="0" xfId="0" applyNumberFormat="1" applyFont="1" applyFill="1" applyBorder="1"/>
    <xf numFmtId="0" fontId="10" fillId="0" borderId="0" xfId="0" applyFont="1" applyBorder="1"/>
    <xf numFmtId="0" fontId="12" fillId="0" borderId="34" xfId="0" applyFont="1" applyBorder="1" applyAlignment="1">
      <alignment horizontal="center"/>
    </xf>
    <xf numFmtId="41" fontId="19" fillId="0" borderId="12" xfId="1" applyNumberFormat="1" applyFont="1" applyBorder="1" applyAlignment="1">
      <alignment horizontal="right"/>
    </xf>
    <xf numFmtId="41" fontId="3" fillId="0" borderId="12" xfId="2" applyNumberFormat="1" applyFont="1" applyBorder="1" applyAlignment="1">
      <alignment horizontal="right"/>
    </xf>
    <xf numFmtId="41" fontId="0" fillId="0" borderId="22" xfId="1" applyNumberFormat="1" applyFont="1" applyBorder="1"/>
    <xf numFmtId="41" fontId="0" fillId="0" borderId="24" xfId="1" applyNumberFormat="1" applyFont="1" applyBorder="1"/>
    <xf numFmtId="0" fontId="12" fillId="0" borderId="34" xfId="0" applyFont="1" applyFill="1" applyBorder="1" applyAlignment="1">
      <alignment horizontal="center"/>
    </xf>
    <xf numFmtId="41" fontId="2" fillId="0" borderId="76" xfId="0" applyNumberFormat="1" applyFont="1" applyBorder="1"/>
    <xf numFmtId="41" fontId="9" fillId="0" borderId="77" xfId="0" applyNumberFormat="1" applyFont="1" applyBorder="1"/>
    <xf numFmtId="0" fontId="12" fillId="0" borderId="80" xfId="0" applyFont="1" applyBorder="1" applyAlignment="1">
      <alignment horizontal="center"/>
    </xf>
    <xf numFmtId="41" fontId="21" fillId="0" borderId="3" xfId="0" applyNumberFormat="1" applyFont="1" applyBorder="1" applyAlignment="1">
      <alignment horizontal="right"/>
    </xf>
    <xf numFmtId="41" fontId="21" fillId="0" borderId="12" xfId="0" applyNumberFormat="1" applyFont="1" applyBorder="1"/>
    <xf numFmtId="41" fontId="0" fillId="0" borderId="33" xfId="0" applyNumberFormat="1" applyBorder="1"/>
    <xf numFmtId="167" fontId="3" fillId="0" borderId="21" xfId="1" quotePrefix="1" applyNumberFormat="1" applyFont="1" applyBorder="1" applyAlignment="1">
      <alignment horizontal="right"/>
    </xf>
    <xf numFmtId="167" fontId="18" fillId="0" borderId="23" xfId="1" applyNumberFormat="1" applyFont="1" applyBorder="1" applyAlignment="1">
      <alignment horizontal="right"/>
    </xf>
    <xf numFmtId="41" fontId="30" fillId="0" borderId="17" xfId="0" applyNumberFormat="1" applyFont="1" applyBorder="1" applyAlignment="1">
      <alignment horizontal="center" vertical="center" wrapText="1"/>
    </xf>
    <xf numFmtId="41" fontId="30" fillId="0" borderId="16" xfId="0" applyNumberFormat="1" applyFont="1" applyBorder="1" applyAlignment="1">
      <alignment horizontal="center" vertical="center" wrapText="1"/>
    </xf>
    <xf numFmtId="41" fontId="30" fillId="0" borderId="35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/>
    </xf>
    <xf numFmtId="41" fontId="1" fillId="0" borderId="0" xfId="0" applyNumberFormat="1" applyFont="1"/>
    <xf numFmtId="0" fontId="18" fillId="0" borderId="16" xfId="0" applyFont="1" applyBorder="1" applyAlignment="1">
      <alignment horizontal="center" vertical="center"/>
    </xf>
    <xf numFmtId="41" fontId="2" fillId="0" borderId="81" xfId="0" applyNumberFormat="1" applyFont="1" applyBorder="1"/>
    <xf numFmtId="41" fontId="2" fillId="2" borderId="76" xfId="0" applyNumberFormat="1" applyFont="1" applyFill="1" applyBorder="1"/>
    <xf numFmtId="41" fontId="2" fillId="0" borderId="76" xfId="0" applyNumberFormat="1" applyFont="1" applyFill="1" applyBorder="1"/>
    <xf numFmtId="41" fontId="29" fillId="0" borderId="3" xfId="0" applyNumberFormat="1" applyFont="1" applyBorder="1"/>
    <xf numFmtId="41" fontId="29" fillId="0" borderId="12" xfId="0" applyNumberFormat="1" applyFont="1" applyBorder="1"/>
    <xf numFmtId="0" fontId="27" fillId="0" borderId="86" xfId="0" applyFont="1" applyBorder="1" applyAlignment="1">
      <alignment horizontal="right"/>
    </xf>
    <xf numFmtId="41" fontId="9" fillId="0" borderId="86" xfId="0" applyNumberFormat="1" applyFont="1" applyBorder="1"/>
    <xf numFmtId="0" fontId="5" fillId="0" borderId="87" xfId="0" applyFont="1" applyBorder="1" applyAlignment="1">
      <alignment horizontal="right"/>
    </xf>
    <xf numFmtId="41" fontId="0" fillId="0" borderId="88" xfId="0" applyNumberFormat="1" applyBorder="1"/>
    <xf numFmtId="41" fontId="0" fillId="0" borderId="87" xfId="0" applyNumberFormat="1" applyBorder="1"/>
    <xf numFmtId="41" fontId="0" fillId="0" borderId="89" xfId="0" applyNumberFormat="1" applyBorder="1"/>
    <xf numFmtId="164" fontId="19" fillId="0" borderId="21" xfId="1" applyNumberFormat="1" applyFont="1" applyBorder="1" applyAlignment="1">
      <alignment horizontal="right"/>
    </xf>
    <xf numFmtId="164" fontId="19" fillId="0" borderId="21" xfId="0" applyNumberFormat="1" applyFont="1" applyBorder="1"/>
    <xf numFmtId="164" fontId="19" fillId="0" borderId="21" xfId="1" applyNumberFormat="1" applyFont="1" applyFill="1" applyBorder="1" applyAlignment="1">
      <alignment horizontal="right"/>
    </xf>
    <xf numFmtId="164" fontId="19" fillId="0" borderId="23" xfId="1" applyNumberFormat="1" applyFont="1" applyBorder="1" applyAlignment="1">
      <alignment horizontal="right"/>
    </xf>
    <xf numFmtId="164" fontId="0" fillId="0" borderId="24" xfId="1" applyNumberFormat="1" applyFont="1" applyBorder="1"/>
    <xf numFmtId="164" fontId="19" fillId="0" borderId="28" xfId="1" applyNumberFormat="1" applyFont="1" applyBorder="1" applyAlignment="1">
      <alignment horizontal="right"/>
    </xf>
    <xf numFmtId="170" fontId="19" fillId="0" borderId="31" xfId="2" applyNumberFormat="1" applyFont="1" applyFill="1" applyBorder="1" applyAlignment="1">
      <alignment horizontal="right"/>
    </xf>
    <xf numFmtId="167" fontId="3" fillId="0" borderId="23" xfId="1" applyNumberFormat="1" applyFont="1" applyBorder="1"/>
    <xf numFmtId="0" fontId="0" fillId="0" borderId="0" xfId="0" applyFill="1" applyBorder="1"/>
    <xf numFmtId="41" fontId="9" fillId="0" borderId="0" xfId="0" applyNumberFormat="1" applyFont="1" applyFill="1" applyBorder="1"/>
    <xf numFmtId="41" fontId="9" fillId="3" borderId="0" xfId="0" applyNumberFormat="1" applyFont="1" applyFill="1" applyBorder="1"/>
    <xf numFmtId="41" fontId="9" fillId="4" borderId="0" xfId="0" applyNumberFormat="1" applyFont="1" applyFill="1" applyBorder="1"/>
    <xf numFmtId="41" fontId="9" fillId="5" borderId="0" xfId="0" applyNumberFormat="1" applyFont="1" applyFill="1" applyBorder="1"/>
    <xf numFmtId="41" fontId="9" fillId="6" borderId="0" xfId="0" applyNumberFormat="1" applyFont="1" applyFill="1" applyBorder="1"/>
    <xf numFmtId="41" fontId="9" fillId="7" borderId="0" xfId="0" applyNumberFormat="1" applyFont="1" applyFill="1" applyBorder="1"/>
    <xf numFmtId="41" fontId="9" fillId="8" borderId="0" xfId="0" applyNumberFormat="1" applyFont="1" applyFill="1" applyBorder="1"/>
    <xf numFmtId="41" fontId="10" fillId="0" borderId="0" xfId="0" applyNumberFormat="1" applyFont="1"/>
    <xf numFmtId="0" fontId="5" fillId="2" borderId="3" xfId="0" applyFont="1" applyFill="1" applyBorder="1" applyAlignment="1">
      <alignment horizontal="right"/>
    </xf>
    <xf numFmtId="41" fontId="2" fillId="0" borderId="3" xfId="0" quotePrefix="1" applyNumberFormat="1" applyFont="1" applyBorder="1"/>
    <xf numFmtId="0" fontId="0" fillId="0" borderId="0" xfId="0" quotePrefix="1"/>
    <xf numFmtId="49" fontId="19" fillId="0" borderId="23" xfId="1" applyNumberFormat="1" applyFont="1" applyBorder="1" applyAlignment="1">
      <alignment horizontal="right"/>
    </xf>
    <xf numFmtId="41" fontId="29" fillId="0" borderId="15" xfId="0" applyNumberFormat="1" applyFont="1" applyBorder="1"/>
    <xf numFmtId="0" fontId="12" fillId="0" borderId="34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41" fontId="6" fillId="0" borderId="0" xfId="0" applyNumberFormat="1" applyFont="1" applyAlignment="1">
      <alignment horizontal="center"/>
    </xf>
    <xf numFmtId="41" fontId="6" fillId="0" borderId="0" xfId="0" applyNumberFormat="1" applyFont="1" applyBorder="1" applyAlignment="1">
      <alignment horizontal="center"/>
    </xf>
    <xf numFmtId="41" fontId="0" fillId="0" borderId="33" xfId="1" applyNumberFormat="1" applyFont="1" applyBorder="1"/>
    <xf numFmtId="41" fontId="0" fillId="0" borderId="31" xfId="1" applyNumberFormat="1" applyFont="1" applyBorder="1"/>
    <xf numFmtId="164" fontId="0" fillId="0" borderId="31" xfId="1" applyNumberFormat="1" applyFont="1" applyBorder="1"/>
    <xf numFmtId="41" fontId="16" fillId="0" borderId="35" xfId="0" applyNumberFormat="1" applyFont="1" applyBorder="1" applyAlignment="1">
      <alignment horizontal="center" vertical="center" wrapText="1"/>
    </xf>
    <xf numFmtId="41" fontId="0" fillId="0" borderId="30" xfId="1" applyNumberFormat="1" applyFont="1" applyBorder="1"/>
    <xf numFmtId="41" fontId="0" fillId="0" borderId="37" xfId="1" applyNumberFormat="1" applyFont="1" applyBorder="1"/>
    <xf numFmtId="0" fontId="12" fillId="0" borderId="34" xfId="0" applyFont="1" applyBorder="1" applyAlignment="1">
      <alignment horizontal="center"/>
    </xf>
    <xf numFmtId="41" fontId="6" fillId="0" borderId="0" xfId="0" applyNumberFormat="1" applyFont="1" applyBorder="1" applyAlignment="1">
      <alignment horizontal="center"/>
    </xf>
    <xf numFmtId="164" fontId="0" fillId="0" borderId="68" xfId="1" applyNumberFormat="1" applyFont="1" applyBorder="1"/>
    <xf numFmtId="41" fontId="19" fillId="0" borderId="29" xfId="1" applyNumberFormat="1" applyFont="1" applyBorder="1" applyAlignment="1">
      <alignment horizontal="right"/>
    </xf>
    <xf numFmtId="41" fontId="16" fillId="0" borderId="17" xfId="0" applyNumberFormat="1" applyFont="1" applyBorder="1" applyAlignment="1">
      <alignment horizontal="center" vertical="center" wrapText="1"/>
    </xf>
    <xf numFmtId="41" fontId="0" fillId="0" borderId="12" xfId="0" applyNumberFormat="1" applyBorder="1"/>
    <xf numFmtId="167" fontId="18" fillId="0" borderId="31" xfId="1" applyNumberFormat="1" applyFont="1" applyBorder="1" applyAlignment="1">
      <alignment horizontal="right"/>
    </xf>
    <xf numFmtId="41" fontId="2" fillId="0" borderId="14" xfId="0" applyNumberFormat="1" applyFont="1" applyFill="1" applyBorder="1"/>
    <xf numFmtId="0" fontId="4" fillId="0" borderId="0" xfId="0" applyFont="1" applyFill="1" applyAlignment="1">
      <alignment horizontal="centerContinuous"/>
    </xf>
    <xf numFmtId="0" fontId="4" fillId="0" borderId="0" xfId="0" applyFont="1" applyFill="1" applyAlignment="1"/>
    <xf numFmtId="0" fontId="0" fillId="0" borderId="0" xfId="0" applyFill="1"/>
    <xf numFmtId="0" fontId="3" fillId="0" borderId="0" xfId="0" applyFont="1" applyFill="1" applyAlignment="1">
      <alignment horizontal="centerContinuous"/>
    </xf>
    <xf numFmtId="0" fontId="12" fillId="0" borderId="43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2" fillId="0" borderId="39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41" fontId="2" fillId="0" borderId="3" xfId="0" applyNumberFormat="1" applyFont="1" applyFill="1" applyBorder="1"/>
    <xf numFmtId="41" fontId="28" fillId="0" borderId="3" xfId="0" applyNumberFormat="1" applyFont="1" applyFill="1" applyBorder="1"/>
    <xf numFmtId="41" fontId="2" fillId="0" borderId="13" xfId="0" applyNumberFormat="1" applyFont="1" applyFill="1" applyBorder="1"/>
    <xf numFmtId="41" fontId="9" fillId="0" borderId="57" xfId="0" applyNumberFormat="1" applyFont="1" applyFill="1" applyBorder="1"/>
    <xf numFmtId="41" fontId="28" fillId="0" borderId="61" xfId="0" applyNumberFormat="1" applyFont="1" applyFill="1" applyBorder="1"/>
    <xf numFmtId="41" fontId="29" fillId="0" borderId="3" xfId="0" applyNumberFormat="1" applyFont="1" applyFill="1" applyBorder="1"/>
    <xf numFmtId="41" fontId="29" fillId="0" borderId="82" xfId="0" applyNumberFormat="1" applyFont="1" applyFill="1" applyBorder="1"/>
    <xf numFmtId="41" fontId="29" fillId="0" borderId="83" xfId="0" applyNumberFormat="1" applyFont="1" applyFill="1" applyBorder="1"/>
    <xf numFmtId="41" fontId="29" fillId="0" borderId="84" xfId="0" applyNumberFormat="1" applyFont="1" applyFill="1" applyBorder="1"/>
    <xf numFmtId="41" fontId="29" fillId="0" borderId="85" xfId="0" applyNumberFormat="1" applyFont="1" applyFill="1" applyBorder="1"/>
    <xf numFmtId="41" fontId="9" fillId="0" borderId="58" xfId="0" applyNumberFormat="1" applyFont="1" applyFill="1" applyBorder="1"/>
    <xf numFmtId="41" fontId="9" fillId="0" borderId="59" xfId="0" applyNumberFormat="1" applyFont="1" applyFill="1" applyBorder="1"/>
    <xf numFmtId="41" fontId="9" fillId="0" borderId="71" xfId="0" applyNumberFormat="1" applyFont="1" applyFill="1" applyBorder="1"/>
    <xf numFmtId="41" fontId="2" fillId="0" borderId="70" xfId="0" applyNumberFormat="1" applyFont="1" applyFill="1" applyBorder="1"/>
    <xf numFmtId="41" fontId="24" fillId="0" borderId="90" xfId="0" applyNumberFormat="1" applyFont="1" applyFill="1" applyBorder="1"/>
    <xf numFmtId="41" fontId="9" fillId="0" borderId="61" xfId="0" applyNumberFormat="1" applyFont="1" applyFill="1" applyBorder="1"/>
    <xf numFmtId="41" fontId="9" fillId="0" borderId="56" xfId="0" applyNumberFormat="1" applyFont="1" applyFill="1" applyBorder="1"/>
    <xf numFmtId="41" fontId="9" fillId="0" borderId="70" xfId="0" applyNumberFormat="1" applyFont="1" applyFill="1" applyBorder="1"/>
    <xf numFmtId="41" fontId="9" fillId="0" borderId="74" xfId="0" applyNumberFormat="1" applyFont="1" applyFill="1" applyBorder="1"/>
    <xf numFmtId="41" fontId="0" fillId="0" borderId="0" xfId="0" applyNumberFormat="1" applyFill="1"/>
    <xf numFmtId="41" fontId="0" fillId="0" borderId="42" xfId="0" applyNumberFormat="1" applyFill="1" applyBorder="1"/>
    <xf numFmtId="0" fontId="0" fillId="0" borderId="0" xfId="0" applyFill="1" applyAlignment="1">
      <alignment horizontal="center"/>
    </xf>
    <xf numFmtId="41" fontId="2" fillId="0" borderId="74" xfId="0" applyNumberFormat="1" applyFont="1" applyFill="1" applyBorder="1"/>
    <xf numFmtId="0" fontId="8" fillId="0" borderId="3" xfId="0" applyFont="1" applyBorder="1" applyAlignment="1">
      <alignment horizontal="right"/>
    </xf>
    <xf numFmtId="0" fontId="8" fillId="0" borderId="91" xfId="0" applyFont="1" applyBorder="1" applyAlignment="1">
      <alignment horizontal="right"/>
    </xf>
    <xf numFmtId="41" fontId="2" fillId="0" borderId="93" xfId="0" applyNumberFormat="1" applyFont="1" applyBorder="1"/>
    <xf numFmtId="41" fontId="2" fillId="0" borderId="92" xfId="0" applyNumberFormat="1" applyFont="1" applyBorder="1"/>
    <xf numFmtId="41" fontId="28" fillId="0" borderId="94" xfId="0" applyNumberFormat="1" applyFont="1" applyFill="1" applyBorder="1"/>
    <xf numFmtId="0" fontId="27" fillId="0" borderId="61" xfId="0" applyFont="1" applyBorder="1" applyAlignment="1">
      <alignment horizontal="right"/>
    </xf>
    <xf numFmtId="41" fontId="28" fillId="0" borderId="56" xfId="0" applyNumberFormat="1" applyFont="1" applyFill="1" applyBorder="1"/>
    <xf numFmtId="41" fontId="2" fillId="0" borderId="95" xfId="0" applyNumberFormat="1" applyFont="1" applyBorder="1"/>
    <xf numFmtId="41" fontId="2" fillId="0" borderId="94" xfId="0" applyNumberFormat="1" applyFont="1" applyFill="1" applyBorder="1"/>
    <xf numFmtId="41" fontId="2" fillId="0" borderId="95" xfId="0" applyNumberFormat="1" applyFont="1" applyFill="1" applyBorder="1"/>
    <xf numFmtId="41" fontId="2" fillId="0" borderId="96" xfId="0" applyNumberFormat="1" applyFont="1" applyFill="1" applyBorder="1"/>
    <xf numFmtId="41" fontId="9" fillId="0" borderId="97" xfId="0" applyNumberFormat="1" applyFont="1" applyBorder="1"/>
    <xf numFmtId="0" fontId="10" fillId="0" borderId="98" xfId="0" applyFont="1" applyBorder="1"/>
    <xf numFmtId="41" fontId="9" fillId="0" borderId="99" xfId="0" applyNumberFormat="1" applyFont="1" applyBorder="1"/>
    <xf numFmtId="0" fontId="0" fillId="0" borderId="98" xfId="0" applyBorder="1"/>
    <xf numFmtId="0" fontId="5" fillId="0" borderId="100" xfId="0" applyFont="1" applyBorder="1" applyAlignment="1">
      <alignment horizontal="right"/>
    </xf>
    <xf numFmtId="0" fontId="8" fillId="0" borderId="101" xfId="0" applyFont="1" applyBorder="1" applyAlignment="1">
      <alignment horizontal="right"/>
    </xf>
    <xf numFmtId="0" fontId="8" fillId="0" borderId="102" xfId="0" applyFont="1" applyBorder="1" applyAlignment="1">
      <alignment horizontal="right"/>
    </xf>
    <xf numFmtId="41" fontId="2" fillId="0" borderId="57" xfId="0" applyNumberFormat="1" applyFont="1" applyBorder="1"/>
    <xf numFmtId="0" fontId="8" fillId="0" borderId="103" xfId="0" applyFont="1" applyBorder="1" applyAlignment="1">
      <alignment horizontal="right"/>
    </xf>
    <xf numFmtId="41" fontId="0" fillId="0" borderId="104" xfId="0" applyNumberFormat="1" applyBorder="1"/>
    <xf numFmtId="41" fontId="0" fillId="0" borderId="40" xfId="0" applyNumberFormat="1" applyBorder="1"/>
    <xf numFmtId="41" fontId="0" fillId="0" borderId="105" xfId="0" applyNumberFormat="1" applyBorder="1"/>
    <xf numFmtId="0" fontId="8" fillId="0" borderId="106" xfId="0" applyFont="1" applyBorder="1" applyAlignment="1">
      <alignment horizontal="right"/>
    </xf>
    <xf numFmtId="41" fontId="9" fillId="0" borderId="70" xfId="0" applyNumberFormat="1" applyFont="1" applyBorder="1"/>
    <xf numFmtId="41" fontId="9" fillId="0" borderId="107" xfId="0" applyNumberFormat="1" applyFont="1" applyBorder="1"/>
    <xf numFmtId="41" fontId="2" fillId="0" borderId="61" xfId="0" applyNumberFormat="1" applyFont="1" applyFill="1" applyBorder="1"/>
    <xf numFmtId="41" fontId="29" fillId="0" borderId="61" xfId="0" applyNumberFormat="1" applyFont="1" applyFill="1" applyBorder="1"/>
    <xf numFmtId="41" fontId="9" fillId="0" borderId="106" xfId="0" applyNumberFormat="1" applyFont="1" applyBorder="1"/>
    <xf numFmtId="41" fontId="2" fillId="0" borderId="108" xfId="0" applyNumberFormat="1" applyFont="1" applyFill="1" applyBorder="1"/>
    <xf numFmtId="41" fontId="2" fillId="0" borderId="109" xfId="0" applyNumberFormat="1" applyFont="1" applyFill="1" applyBorder="1"/>
    <xf numFmtId="41" fontId="2" fillId="0" borderId="110" xfId="0" applyNumberFormat="1" applyFont="1" applyFill="1" applyBorder="1"/>
    <xf numFmtId="41" fontId="9" fillId="0" borderId="102" xfId="0" applyNumberFormat="1" applyFont="1" applyFill="1" applyBorder="1"/>
    <xf numFmtId="41" fontId="24" fillId="0" borderId="15" xfId="0" applyNumberFormat="1" applyFont="1" applyBorder="1"/>
    <xf numFmtId="41" fontId="24" fillId="0" borderId="3" xfId="0" applyNumberFormat="1" applyFont="1" applyBorder="1"/>
    <xf numFmtId="41" fontId="24" fillId="0" borderId="12" xfId="0" applyNumberFormat="1" applyFont="1" applyBorder="1"/>
    <xf numFmtId="41" fontId="2" fillId="9" borderId="12" xfId="0" applyNumberFormat="1" applyFont="1" applyFill="1" applyBorder="1"/>
    <xf numFmtId="41" fontId="2" fillId="9" borderId="13" xfId="0" applyNumberFormat="1" applyFont="1" applyFill="1" applyBorder="1"/>
    <xf numFmtId="41" fontId="6" fillId="0" borderId="0" xfId="0" applyNumberFormat="1" applyFont="1" applyAlignment="1">
      <alignment horizontal="center"/>
    </xf>
    <xf numFmtId="41" fontId="6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7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44" xfId="0" applyFont="1" applyBorder="1" applyAlignment="1">
      <alignment horizontal="center"/>
    </xf>
    <xf numFmtId="0" fontId="12" fillId="0" borderId="45" xfId="0" applyFont="1" applyFill="1" applyBorder="1" applyAlignment="1">
      <alignment horizontal="center" vertical="center" wrapText="1"/>
    </xf>
    <xf numFmtId="0" fontId="12" fillId="0" borderId="44" xfId="0" applyFont="1" applyFill="1" applyBorder="1" applyAlignment="1">
      <alignment vertical="center" wrapText="1"/>
    </xf>
    <xf numFmtId="0" fontId="12" fillId="0" borderId="46" xfId="0" applyFont="1" applyFill="1" applyBorder="1" applyAlignment="1">
      <alignment vertical="center" wrapText="1"/>
    </xf>
    <xf numFmtId="0" fontId="12" fillId="0" borderId="47" xfId="0" applyFont="1" applyFill="1" applyBorder="1" applyAlignment="1">
      <alignment vertical="center" wrapText="1"/>
    </xf>
    <xf numFmtId="0" fontId="12" fillId="0" borderId="48" xfId="0" applyFont="1" applyFill="1" applyBorder="1" applyAlignment="1">
      <alignment vertical="center" wrapText="1"/>
    </xf>
    <xf numFmtId="0" fontId="12" fillId="0" borderId="49" xfId="0" applyFont="1" applyFill="1" applyBorder="1" applyAlignment="1">
      <alignment vertical="center" wrapText="1"/>
    </xf>
    <xf numFmtId="0" fontId="12" fillId="0" borderId="50" xfId="0" applyFont="1" applyFill="1" applyBorder="1" applyAlignment="1">
      <alignment horizontal="center"/>
    </xf>
    <xf numFmtId="0" fontId="12" fillId="0" borderId="44" xfId="0" applyFont="1" applyFill="1" applyBorder="1" applyAlignment="1">
      <alignment horizontal="center"/>
    </xf>
    <xf numFmtId="0" fontId="12" fillId="0" borderId="46" xfId="0" applyFont="1" applyFill="1" applyBorder="1" applyAlignment="1">
      <alignment horizontal="center"/>
    </xf>
    <xf numFmtId="0" fontId="12" fillId="0" borderId="51" xfId="0" applyFont="1" applyFill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2" fillId="0" borderId="44" xfId="0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0" fontId="12" fillId="0" borderId="46" xfId="0" applyFont="1" applyFill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/>
    </xf>
    <xf numFmtId="0" fontId="13" fillId="0" borderId="48" xfId="0" applyFont="1" applyBorder="1" applyAlignment="1">
      <alignment horizontal="center"/>
    </xf>
    <xf numFmtId="0" fontId="12" fillId="0" borderId="48" xfId="0" applyFont="1" applyFill="1" applyBorder="1" applyAlignment="1">
      <alignment horizontal="center"/>
    </xf>
    <xf numFmtId="0" fontId="12" fillId="0" borderId="34" xfId="0" applyFont="1" applyFill="1" applyBorder="1" applyAlignment="1">
      <alignment horizontal="center"/>
    </xf>
    <xf numFmtId="0" fontId="12" fillId="0" borderId="47" xfId="0" applyFont="1" applyFill="1" applyBorder="1" applyAlignment="1">
      <alignment horizontal="center"/>
    </xf>
    <xf numFmtId="0" fontId="12" fillId="0" borderId="49" xfId="0" applyFont="1" applyFill="1" applyBorder="1" applyAlignment="1">
      <alignment horizontal="center"/>
    </xf>
    <xf numFmtId="0" fontId="12" fillId="0" borderId="54" xfId="0" applyFont="1" applyFill="1" applyBorder="1" applyAlignment="1">
      <alignment horizontal="center" vertical="center" wrapText="1"/>
    </xf>
    <xf numFmtId="0" fontId="12" fillId="0" borderId="48" xfId="0" applyFont="1" applyFill="1" applyBorder="1" applyAlignment="1">
      <alignment horizontal="center" vertical="center" wrapText="1"/>
    </xf>
    <xf numFmtId="0" fontId="12" fillId="0" borderId="49" xfId="0" applyFont="1" applyFill="1" applyBorder="1" applyAlignment="1">
      <alignment horizontal="center" vertical="center" wrapText="1"/>
    </xf>
    <xf numFmtId="0" fontId="12" fillId="0" borderId="72" xfId="0" applyFont="1" applyFill="1" applyBorder="1" applyAlignment="1">
      <alignment horizontal="center"/>
    </xf>
    <xf numFmtId="0" fontId="12" fillId="0" borderId="51" xfId="0" applyFont="1" applyFill="1" applyBorder="1" applyAlignment="1">
      <alignment horizontal="center"/>
    </xf>
    <xf numFmtId="0" fontId="12" fillId="0" borderId="73" xfId="0" applyFont="1" applyFill="1" applyBorder="1" applyAlignment="1">
      <alignment horizontal="center"/>
    </xf>
    <xf numFmtId="0" fontId="13" fillId="0" borderId="46" xfId="0" applyFont="1" applyBorder="1" applyAlignment="1">
      <alignment horizontal="center"/>
    </xf>
    <xf numFmtId="0" fontId="12" fillId="0" borderId="44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0" borderId="51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/>
    </xf>
    <xf numFmtId="0" fontId="12" fillId="0" borderId="48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55" xfId="0" applyFont="1" applyBorder="1" applyAlignment="1">
      <alignment horizontal="center"/>
    </xf>
    <xf numFmtId="0" fontId="12" fillId="0" borderId="51" xfId="0" applyFont="1" applyBorder="1" applyAlignment="1">
      <alignment horizontal="center"/>
    </xf>
    <xf numFmtId="0" fontId="12" fillId="0" borderId="52" xfId="0" applyFont="1" applyBorder="1" applyAlignment="1">
      <alignment horizontal="center"/>
    </xf>
    <xf numFmtId="0" fontId="13" fillId="0" borderId="49" xfId="0" applyFont="1" applyBorder="1" applyAlignment="1">
      <alignment horizontal="center"/>
    </xf>
    <xf numFmtId="0" fontId="12" fillId="0" borderId="49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44" xfId="0" applyFont="1" applyBorder="1" applyAlignment="1">
      <alignment vertical="center" wrapText="1"/>
    </xf>
    <xf numFmtId="0" fontId="12" fillId="0" borderId="46" xfId="0" applyFont="1" applyBorder="1" applyAlignment="1">
      <alignment vertical="center" wrapText="1"/>
    </xf>
    <xf numFmtId="0" fontId="12" fillId="0" borderId="54" xfId="0" applyFont="1" applyBorder="1" applyAlignment="1">
      <alignment vertical="center" wrapText="1"/>
    </xf>
    <xf numFmtId="0" fontId="12" fillId="0" borderId="48" xfId="0" applyFont="1" applyBorder="1" applyAlignment="1">
      <alignment vertical="center" wrapText="1"/>
    </xf>
    <xf numFmtId="0" fontId="12" fillId="0" borderId="49" xfId="0" applyFont="1" applyBorder="1" applyAlignment="1">
      <alignment vertical="center" wrapText="1"/>
    </xf>
    <xf numFmtId="0" fontId="12" fillId="0" borderId="18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78" xfId="0" applyFont="1" applyBorder="1" applyAlignment="1">
      <alignment horizontal="center"/>
    </xf>
    <xf numFmtId="0" fontId="12" fillId="0" borderId="4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79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hartsheet" Target="chartsheets/sheet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PA"/>
  <c:chart>
    <c:plotArea>
      <c:layout/>
      <c:barChart>
        <c:barDir val="col"/>
        <c:grouping val="clustered"/>
        <c:ser>
          <c:idx val="0"/>
          <c:order val="0"/>
          <c:val>
            <c:numRef>
              <c:f>'QUEMADO INTENSIVO'!$A$4:$A$45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8">
                  <c:v>31</c:v>
                </c:pt>
                <c:pt idx="40" formatCode="_(* #,##0_);_(* \(#,##0\);_(* &quot;-&quot;_);_(@_)">
                  <c:v>0</c:v>
                </c:pt>
              </c:numCache>
            </c:numRef>
          </c:val>
        </c:ser>
        <c:ser>
          <c:idx val="1"/>
          <c:order val="1"/>
          <c:val>
            <c:numRef>
              <c:f>'QUEMADO INTENSIVO'!$B$4:$B$45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_(* #,##0_);_(* \(#,##0\);_(* &quot;-&quot;_);_(@_)">
                  <c:v>1</c:v>
                </c:pt>
                <c:pt idx="4" formatCode="_(* #,##0_);_(* \(#,##0\);_(* &quot;-&quot;_);_(@_)">
                  <c:v>1</c:v>
                </c:pt>
                <c:pt idx="5" formatCode="_(* #,##0_);_(* \(#,##0\);_(* &quot;-&quot;_);_(@_)">
                  <c:v>2</c:v>
                </c:pt>
                <c:pt idx="6" formatCode="_(* #,##0_);_(* \(#,##0\);_(* &quot;-&quot;_);_(@_)">
                  <c:v>0</c:v>
                </c:pt>
                <c:pt idx="7" formatCode="_(* #,##0_);_(* \(#,##0\);_(* &quot;-&quot;_);_(@_)">
                  <c:v>0</c:v>
                </c:pt>
                <c:pt idx="8" formatCode="_(* #,##0_);_(* \(#,##0\);_(* &quot;-&quot;_);_(@_)">
                  <c:v>1</c:v>
                </c:pt>
                <c:pt idx="9" formatCode="_(* #,##0_);_(* \(#,##0\);_(* &quot;-&quot;_);_(@_)">
                  <c:v>1</c:v>
                </c:pt>
                <c:pt idx="10" formatCode="_(* #,##0_);_(* \(#,##0\);_(* &quot;-&quot;_);_(@_)">
                  <c:v>1</c:v>
                </c:pt>
                <c:pt idx="11" formatCode="_(* #,##0_);_(* \(#,##0\);_(* &quot;-&quot;_);_(@_)">
                  <c:v>0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3</c:v>
                </c:pt>
                <c:pt idx="14" formatCode="_(* #,##0_);_(* \(#,##0\);_(* &quot;-&quot;_);_(@_)">
                  <c:v>0</c:v>
                </c:pt>
                <c:pt idx="15" formatCode="_(* #,##0_);_(* \(#,##0\);_(* &quot;-&quot;_);_(@_)">
                  <c:v>0</c:v>
                </c:pt>
                <c:pt idx="16" formatCode="_(* #,##0_);_(* \(#,##0\);_(* &quot;-&quot;_);_(@_)">
                  <c:v>0</c:v>
                </c:pt>
                <c:pt idx="17" formatCode="_(* #,##0_);_(* \(#,##0\);_(* &quot;-&quot;_);_(@_)">
                  <c:v>0</c:v>
                </c:pt>
                <c:pt idx="18" formatCode="_(* #,##0_);_(* \(#,##0\);_(* &quot;-&quot;_);_(@_)">
                  <c:v>0</c:v>
                </c:pt>
                <c:pt idx="19" formatCode="_(* #,##0_);_(* \(#,##0\);_(* &quot;-&quot;_);_(@_)">
                  <c:v>0</c:v>
                </c:pt>
                <c:pt idx="20" formatCode="_(* #,##0_);_(* \(#,##0\);_(* &quot;-&quot;_);_(@_)">
                  <c:v>0</c:v>
                </c:pt>
                <c:pt idx="21" formatCode="_(* #,##0_);_(* \(#,##0\);_(* &quot;-&quot;_);_(@_)">
                  <c:v>0</c:v>
                </c:pt>
                <c:pt idx="22" formatCode="_(* #,##0_);_(* \(#,##0\);_(* &quot;-&quot;_);_(@_)">
                  <c:v>0</c:v>
                </c:pt>
                <c:pt idx="23" formatCode="_(* #,##0_);_(* \(#,##0\);_(* &quot;-&quot;_);_(@_)">
                  <c:v>0</c:v>
                </c:pt>
                <c:pt idx="24" formatCode="_(* #,##0_);_(* \(#,##0\);_(* &quot;-&quot;_);_(@_)">
                  <c:v>0</c:v>
                </c:pt>
                <c:pt idx="25" formatCode="_(* #,##0_);_(* \(#,##0\);_(* &quot;-&quot;_);_(@_)">
                  <c:v>0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0</c:v>
                </c:pt>
                <c:pt idx="28" formatCode="_(* #,##0_);_(* \(#,##0\);_(* &quot;-&quot;_);_(@_)">
                  <c:v>0</c:v>
                </c:pt>
                <c:pt idx="29" formatCode="_(* #,##0_);_(* \(#,##0\);_(* &quot;-&quot;_);_(@_)">
                  <c:v>0</c:v>
                </c:pt>
                <c:pt idx="30" formatCode="_(* #,##0_);_(* \(#,##0\);_(* &quot;-&quot;_);_(@_)">
                  <c:v>0</c:v>
                </c:pt>
                <c:pt idx="31" formatCode="_(* #,##0_);_(* \(#,##0\);_(* &quot;-&quot;_);_(@_)">
                  <c:v>0</c:v>
                </c:pt>
                <c:pt idx="32" formatCode="_(* #,##0_);_(* \(#,##0\);_(* &quot;-&quot;_);_(@_)">
                  <c:v>0</c:v>
                </c:pt>
                <c:pt idx="33" formatCode="_(* #,##0_);_(* \(#,##0\);_(* &quot;-&quot;_);_(@_)">
                  <c:v>0</c:v>
                </c:pt>
                <c:pt idx="34" formatCode="_(* #,##0_);_(* \(#,##0\);_(* &quot;-&quot;_);_(@_)">
                  <c:v>0</c:v>
                </c:pt>
                <c:pt idx="35" formatCode="_(* #,##0_);_(* \(#,##0\);_(* &quot;-&quot;_);_(@_)">
                  <c:v>0</c:v>
                </c:pt>
                <c:pt idx="36" formatCode="_(* #,##0_);_(* \(#,##0\);_(* &quot;-&quot;_);_(@_)">
                  <c:v>0</c:v>
                </c:pt>
                <c:pt idx="37" formatCode="_(* #,##0_);_(* \(#,##0\);_(* &quot;-&quot;_);_(@_)">
                  <c:v>0</c:v>
                </c:pt>
                <c:pt idx="38" formatCode="_(* #,##0_);_(* \(#,##0\);_(* &quot;-&quot;_);_(@_)">
                  <c:v>0</c:v>
                </c:pt>
                <c:pt idx="39" formatCode="_(* #,##0_);_(* \(#,##0\);_(* &quot;-&quot;_);_(@_)">
                  <c:v>0</c:v>
                </c:pt>
                <c:pt idx="40" formatCode="_(* #,##0_);_(* \(#,##0\);_(* &quot;-&quot;_);_(@_)">
                  <c:v>5</c:v>
                </c:pt>
              </c:numCache>
            </c:numRef>
          </c:val>
        </c:ser>
        <c:ser>
          <c:idx val="2"/>
          <c:order val="2"/>
          <c:val>
            <c:numRef>
              <c:f>'QUEMADO INTENSIVO'!$C$4:$C$45</c:f>
              <c:numCache>
                <c:formatCode>General</c:formatCode>
                <c:ptCount val="42"/>
                <c:pt idx="2">
                  <c:v>0</c:v>
                </c:pt>
                <c:pt idx="3" formatCode="_(* #,##0_);_(* \(#,##0\);_(* &quot;-&quot;_);_(@_)">
                  <c:v>1</c:v>
                </c:pt>
                <c:pt idx="4" formatCode="_(* #,##0_);_(* \(#,##0\);_(* &quot;-&quot;_);_(@_)">
                  <c:v>1</c:v>
                </c:pt>
                <c:pt idx="5" formatCode="_(* #,##0_);_(* \(#,##0\);_(* &quot;-&quot;_);_(@_)">
                  <c:v>2</c:v>
                </c:pt>
                <c:pt idx="6" formatCode="_(* #,##0_);_(* \(#,##0\);_(* &quot;-&quot;_);_(@_)">
                  <c:v>0</c:v>
                </c:pt>
                <c:pt idx="7" formatCode="_(* #,##0_);_(* \(#,##0\);_(* &quot;-&quot;_);_(@_)">
                  <c:v>0</c:v>
                </c:pt>
                <c:pt idx="8" formatCode="_(* #,##0_);_(* \(#,##0\);_(* &quot;-&quot;_);_(@_)">
                  <c:v>1</c:v>
                </c:pt>
                <c:pt idx="9" formatCode="_(* #,##0_);_(* \(#,##0\);_(* &quot;-&quot;_);_(@_)">
                  <c:v>1</c:v>
                </c:pt>
                <c:pt idx="10" formatCode="_(* #,##0_);_(* \(#,##0\);_(* &quot;-&quot;_);_(@_)">
                  <c:v>1</c:v>
                </c:pt>
                <c:pt idx="11" formatCode="_(* #,##0_);_(* \(#,##0\);_(* &quot;-&quot;_);_(@_)">
                  <c:v>0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3</c:v>
                </c:pt>
                <c:pt idx="14" formatCode="_(* #,##0_);_(* \(#,##0\);_(* &quot;-&quot;_);_(@_)">
                  <c:v>0</c:v>
                </c:pt>
                <c:pt idx="15" formatCode="_(* #,##0_);_(* \(#,##0\);_(* &quot;-&quot;_);_(@_)">
                  <c:v>0</c:v>
                </c:pt>
                <c:pt idx="16" formatCode="_(* #,##0_);_(* \(#,##0\);_(* &quot;-&quot;_);_(@_)">
                  <c:v>0</c:v>
                </c:pt>
                <c:pt idx="17" formatCode="_(* #,##0_);_(* \(#,##0\);_(* &quot;-&quot;_);_(@_)">
                  <c:v>0</c:v>
                </c:pt>
                <c:pt idx="18" formatCode="_(* #,##0_);_(* \(#,##0\);_(* &quot;-&quot;_);_(@_)">
                  <c:v>0</c:v>
                </c:pt>
                <c:pt idx="19" formatCode="_(* #,##0_);_(* \(#,##0\);_(* &quot;-&quot;_);_(@_)">
                  <c:v>0</c:v>
                </c:pt>
                <c:pt idx="20" formatCode="_(* #,##0_);_(* \(#,##0\);_(* &quot;-&quot;_);_(@_)">
                  <c:v>0</c:v>
                </c:pt>
                <c:pt idx="21" formatCode="_(* #,##0_);_(* \(#,##0\);_(* &quot;-&quot;_);_(@_)">
                  <c:v>0</c:v>
                </c:pt>
                <c:pt idx="22" formatCode="_(* #,##0_);_(* \(#,##0\);_(* &quot;-&quot;_);_(@_)">
                  <c:v>0</c:v>
                </c:pt>
                <c:pt idx="23" formatCode="_(* #,##0_);_(* \(#,##0\);_(* &quot;-&quot;_);_(@_)">
                  <c:v>0</c:v>
                </c:pt>
                <c:pt idx="24" formatCode="_(* #,##0_);_(* \(#,##0\);_(* &quot;-&quot;_);_(@_)">
                  <c:v>0</c:v>
                </c:pt>
                <c:pt idx="25" formatCode="_(* #,##0_);_(* \(#,##0\);_(* &quot;-&quot;_);_(@_)">
                  <c:v>0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0</c:v>
                </c:pt>
                <c:pt idx="28" formatCode="_(* #,##0_);_(* \(#,##0\);_(* &quot;-&quot;_);_(@_)">
                  <c:v>0</c:v>
                </c:pt>
                <c:pt idx="29" formatCode="_(* #,##0_);_(* \(#,##0\);_(* &quot;-&quot;_);_(@_)">
                  <c:v>0</c:v>
                </c:pt>
                <c:pt idx="30" formatCode="_(* #,##0_);_(* \(#,##0\);_(* &quot;-&quot;_);_(@_)">
                  <c:v>0</c:v>
                </c:pt>
                <c:pt idx="31" formatCode="_(* #,##0_);_(* \(#,##0\);_(* &quot;-&quot;_);_(@_)">
                  <c:v>0</c:v>
                </c:pt>
                <c:pt idx="32" formatCode="_(* #,##0_);_(* \(#,##0\);_(* &quot;-&quot;_);_(@_)">
                  <c:v>0</c:v>
                </c:pt>
                <c:pt idx="33" formatCode="_(* #,##0_);_(* \(#,##0\);_(* &quot;-&quot;_);_(@_)">
                  <c:v>0</c:v>
                </c:pt>
                <c:pt idx="34" formatCode="_(* #,##0_);_(* \(#,##0\);_(* &quot;-&quot;_);_(@_)">
                  <c:v>0</c:v>
                </c:pt>
                <c:pt idx="35" formatCode="_(* #,##0_);_(* \(#,##0\);_(* &quot;-&quot;_);_(@_)">
                  <c:v>0</c:v>
                </c:pt>
                <c:pt idx="36" formatCode="_(* #,##0_);_(* \(#,##0\);_(* &quot;-&quot;_);_(@_)">
                  <c:v>0</c:v>
                </c:pt>
                <c:pt idx="37" formatCode="_(* #,##0_);_(* \(#,##0\);_(* &quot;-&quot;_);_(@_)">
                  <c:v>0</c:v>
                </c:pt>
                <c:pt idx="38" formatCode="_(* #,##0_);_(* \(#,##0\);_(* &quot;-&quot;_);_(@_)">
                  <c:v>0</c:v>
                </c:pt>
                <c:pt idx="39" formatCode="_(* #,##0_);_(* \(#,##0\);_(* &quot;-&quot;_);_(@_)">
                  <c:v>0</c:v>
                </c:pt>
                <c:pt idx="40" formatCode="_(* #,##0_);_(* \(#,##0\);_(* &quot;-&quot;_);_(@_)">
                  <c:v>5</c:v>
                </c:pt>
              </c:numCache>
            </c:numRef>
          </c:val>
        </c:ser>
        <c:ser>
          <c:idx val="3"/>
          <c:order val="3"/>
          <c:val>
            <c:numRef>
              <c:f>'QUEMADO INTENSIVO'!$D$4:$D$45</c:f>
              <c:numCache>
                <c:formatCode>General</c:formatCode>
                <c:ptCount val="42"/>
                <c:pt idx="2">
                  <c:v>0</c:v>
                </c:pt>
                <c:pt idx="3" formatCode="_(* #,##0_);_(* \(#,##0\);_(* &quot;-&quot;_);_(@_)">
                  <c:v>0</c:v>
                </c:pt>
                <c:pt idx="4" formatCode="_(* #,##0_);_(* \(#,##0\);_(* &quot;-&quot;_);_(@_)">
                  <c:v>0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0</c:v>
                </c:pt>
                <c:pt idx="7" formatCode="_(* #,##0_);_(* \(#,##0\);_(* &quot;-&quot;_);_(@_)">
                  <c:v>0</c:v>
                </c:pt>
                <c:pt idx="8" formatCode="_(* #,##0_);_(* \(#,##0\);_(* &quot;-&quot;_);_(@_)">
                  <c:v>0</c:v>
                </c:pt>
                <c:pt idx="9" formatCode="_(* #,##0_);_(* \(#,##0\);_(* &quot;-&quot;_);_(@_)">
                  <c:v>0</c:v>
                </c:pt>
                <c:pt idx="10" formatCode="_(* #,##0_);_(* \(#,##0\);_(* &quot;-&quot;_);_(@_)">
                  <c:v>0</c:v>
                </c:pt>
                <c:pt idx="11" formatCode="_(* #,##0_);_(* \(#,##0\);_(* &quot;-&quot;_);_(@_)">
                  <c:v>0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0</c:v>
                </c:pt>
                <c:pt idx="14" formatCode="_(* #,##0_);_(* \(#,##0\);_(* &quot;-&quot;_);_(@_)">
                  <c:v>0</c:v>
                </c:pt>
                <c:pt idx="15" formatCode="_(* #,##0_);_(* \(#,##0\);_(* &quot;-&quot;_);_(@_)">
                  <c:v>0</c:v>
                </c:pt>
                <c:pt idx="16" formatCode="_(* #,##0_);_(* \(#,##0\);_(* &quot;-&quot;_);_(@_)">
                  <c:v>0</c:v>
                </c:pt>
                <c:pt idx="17" formatCode="_(* #,##0_);_(* \(#,##0\);_(* &quot;-&quot;_);_(@_)">
                  <c:v>0</c:v>
                </c:pt>
                <c:pt idx="18" formatCode="_(* #,##0_);_(* \(#,##0\);_(* &quot;-&quot;_);_(@_)">
                  <c:v>0</c:v>
                </c:pt>
                <c:pt idx="19" formatCode="_(* #,##0_);_(* \(#,##0\);_(* &quot;-&quot;_);_(@_)">
                  <c:v>0</c:v>
                </c:pt>
                <c:pt idx="20" formatCode="_(* #,##0_);_(* \(#,##0\);_(* &quot;-&quot;_);_(@_)">
                  <c:v>0</c:v>
                </c:pt>
                <c:pt idx="21" formatCode="_(* #,##0_);_(* \(#,##0\);_(* &quot;-&quot;_);_(@_)">
                  <c:v>0</c:v>
                </c:pt>
                <c:pt idx="22" formatCode="_(* #,##0_);_(* \(#,##0\);_(* &quot;-&quot;_);_(@_)">
                  <c:v>0</c:v>
                </c:pt>
                <c:pt idx="23" formatCode="_(* #,##0_);_(* \(#,##0\);_(* &quot;-&quot;_);_(@_)">
                  <c:v>0</c:v>
                </c:pt>
                <c:pt idx="24" formatCode="_(* #,##0_);_(* \(#,##0\);_(* &quot;-&quot;_);_(@_)">
                  <c:v>0</c:v>
                </c:pt>
                <c:pt idx="25" formatCode="_(* #,##0_);_(* \(#,##0\);_(* &quot;-&quot;_);_(@_)">
                  <c:v>0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0</c:v>
                </c:pt>
                <c:pt idx="28" formatCode="_(* #,##0_);_(* \(#,##0\);_(* &quot;-&quot;_);_(@_)">
                  <c:v>0</c:v>
                </c:pt>
                <c:pt idx="29" formatCode="_(* #,##0_);_(* \(#,##0\);_(* &quot;-&quot;_);_(@_)">
                  <c:v>0</c:v>
                </c:pt>
                <c:pt idx="30" formatCode="_(* #,##0_);_(* \(#,##0\);_(* &quot;-&quot;_);_(@_)">
                  <c:v>0</c:v>
                </c:pt>
                <c:pt idx="31" formatCode="_(* #,##0_);_(* \(#,##0\);_(* &quot;-&quot;_);_(@_)">
                  <c:v>0</c:v>
                </c:pt>
                <c:pt idx="32" formatCode="_(* #,##0_);_(* \(#,##0\);_(* &quot;-&quot;_);_(@_)">
                  <c:v>0</c:v>
                </c:pt>
                <c:pt idx="33" formatCode="_(* #,##0_);_(* \(#,##0\);_(* &quot;-&quot;_);_(@_)">
                  <c:v>0</c:v>
                </c:pt>
                <c:pt idx="34" formatCode="_(* #,##0_);_(* \(#,##0\);_(* &quot;-&quot;_);_(@_)">
                  <c:v>0</c:v>
                </c:pt>
                <c:pt idx="35" formatCode="_(* #,##0_);_(* \(#,##0\);_(* &quot;-&quot;_);_(@_)">
                  <c:v>0</c:v>
                </c:pt>
                <c:pt idx="36" formatCode="_(* #,##0_);_(* \(#,##0\);_(* &quot;-&quot;_);_(@_)">
                  <c:v>0</c:v>
                </c:pt>
                <c:pt idx="37" formatCode="_(* #,##0_);_(* \(#,##0\);_(* &quot;-&quot;_);_(@_)">
                  <c:v>0</c:v>
                </c:pt>
                <c:pt idx="38" formatCode="_(* #,##0_);_(* \(#,##0\);_(* &quot;-&quot;_);_(@_)">
                  <c:v>0</c:v>
                </c:pt>
                <c:pt idx="39" formatCode="_(* #,##0_);_(* \(#,##0\);_(* &quot;-&quot;_);_(@_)">
                  <c:v>0</c:v>
                </c:pt>
                <c:pt idx="40" formatCode="_(* #,##0_);_(* \(#,##0\);_(* &quot;-&quot;_);_(@_)">
                  <c:v>0</c:v>
                </c:pt>
              </c:numCache>
            </c:numRef>
          </c:val>
        </c:ser>
        <c:ser>
          <c:idx val="4"/>
          <c:order val="4"/>
          <c:val>
            <c:numRef>
              <c:f>'QUEMADO INTENSIVO'!$E$4:$E$45</c:f>
              <c:numCache>
                <c:formatCode>General</c:formatCode>
                <c:ptCount val="42"/>
                <c:pt idx="0">
                  <c:v>0</c:v>
                </c:pt>
                <c:pt idx="2">
                  <c:v>0</c:v>
                </c:pt>
                <c:pt idx="3" formatCode="_(* #,##0_);_(* \(#,##0\);_(* &quot;-&quot;_);_(@_)">
                  <c:v>0</c:v>
                </c:pt>
                <c:pt idx="4" formatCode="_(* #,##0_);_(* \(#,##0\);_(* &quot;-&quot;_);_(@_)">
                  <c:v>0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0</c:v>
                </c:pt>
                <c:pt idx="7" formatCode="_(* #,##0_);_(* \(#,##0\);_(* &quot;-&quot;_);_(@_)">
                  <c:v>0</c:v>
                </c:pt>
                <c:pt idx="8" formatCode="_(* #,##0_);_(* \(#,##0\);_(* &quot;-&quot;_);_(@_)">
                  <c:v>1</c:v>
                </c:pt>
                <c:pt idx="9" formatCode="_(* #,##0_);_(* \(#,##0\);_(* &quot;-&quot;_);_(@_)">
                  <c:v>0</c:v>
                </c:pt>
                <c:pt idx="10" formatCode="_(* #,##0_);_(* \(#,##0\);_(* &quot;-&quot;_);_(@_)">
                  <c:v>0</c:v>
                </c:pt>
                <c:pt idx="11" formatCode="_(* #,##0_);_(* \(#,##0\);_(* &quot;-&quot;_);_(@_)">
                  <c:v>0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1</c:v>
                </c:pt>
                <c:pt idx="14" formatCode="_(* #,##0_);_(* \(#,##0\);_(* &quot;-&quot;_);_(@_)">
                  <c:v>0</c:v>
                </c:pt>
                <c:pt idx="15" formatCode="_(* #,##0_);_(* \(#,##0\);_(* &quot;-&quot;_);_(@_)">
                  <c:v>0</c:v>
                </c:pt>
                <c:pt idx="16" formatCode="_(* #,##0_);_(* \(#,##0\);_(* &quot;-&quot;_);_(@_)">
                  <c:v>0</c:v>
                </c:pt>
                <c:pt idx="17" formatCode="_(* #,##0_);_(* \(#,##0\);_(* &quot;-&quot;_);_(@_)">
                  <c:v>0</c:v>
                </c:pt>
                <c:pt idx="18" formatCode="_(* #,##0_);_(* \(#,##0\);_(* &quot;-&quot;_);_(@_)">
                  <c:v>0</c:v>
                </c:pt>
                <c:pt idx="19" formatCode="_(* #,##0_);_(* \(#,##0\);_(* &quot;-&quot;_);_(@_)">
                  <c:v>0</c:v>
                </c:pt>
                <c:pt idx="20" formatCode="_(* #,##0_);_(* \(#,##0\);_(* &quot;-&quot;_);_(@_)">
                  <c:v>0</c:v>
                </c:pt>
                <c:pt idx="21" formatCode="_(* #,##0_);_(* \(#,##0\);_(* &quot;-&quot;_);_(@_)">
                  <c:v>0</c:v>
                </c:pt>
                <c:pt idx="22" formatCode="_(* #,##0_);_(* \(#,##0\);_(* &quot;-&quot;_);_(@_)">
                  <c:v>0</c:v>
                </c:pt>
                <c:pt idx="23" formatCode="_(* #,##0_);_(* \(#,##0\);_(* &quot;-&quot;_);_(@_)">
                  <c:v>0</c:v>
                </c:pt>
                <c:pt idx="24" formatCode="_(* #,##0_);_(* \(#,##0\);_(* &quot;-&quot;_);_(@_)">
                  <c:v>0</c:v>
                </c:pt>
                <c:pt idx="25" formatCode="_(* #,##0_);_(* \(#,##0\);_(* &quot;-&quot;_);_(@_)">
                  <c:v>0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0</c:v>
                </c:pt>
                <c:pt idx="28" formatCode="_(* #,##0_);_(* \(#,##0\);_(* &quot;-&quot;_);_(@_)">
                  <c:v>0</c:v>
                </c:pt>
                <c:pt idx="29" formatCode="_(* #,##0_);_(* \(#,##0\);_(* &quot;-&quot;_);_(@_)">
                  <c:v>0</c:v>
                </c:pt>
                <c:pt idx="30" formatCode="_(* #,##0_);_(* \(#,##0\);_(* &quot;-&quot;_);_(@_)">
                  <c:v>0</c:v>
                </c:pt>
                <c:pt idx="31" formatCode="_(* #,##0_);_(* \(#,##0\);_(* &quot;-&quot;_);_(@_)">
                  <c:v>0</c:v>
                </c:pt>
                <c:pt idx="32" formatCode="_(* #,##0_);_(* \(#,##0\);_(* &quot;-&quot;_);_(@_)">
                  <c:v>0</c:v>
                </c:pt>
                <c:pt idx="33" formatCode="_(* #,##0_);_(* \(#,##0\);_(* &quot;-&quot;_);_(@_)">
                  <c:v>0</c:v>
                </c:pt>
                <c:pt idx="34" formatCode="_(* #,##0_);_(* \(#,##0\);_(* &quot;-&quot;_);_(@_)">
                  <c:v>0</c:v>
                </c:pt>
                <c:pt idx="35" formatCode="_(* #,##0_);_(* \(#,##0\);_(* &quot;-&quot;_);_(@_)">
                  <c:v>0</c:v>
                </c:pt>
                <c:pt idx="36" formatCode="_(* #,##0_);_(* \(#,##0\);_(* &quot;-&quot;_);_(@_)">
                  <c:v>0</c:v>
                </c:pt>
                <c:pt idx="37" formatCode="_(* #,##0_);_(* \(#,##0\);_(* &quot;-&quot;_);_(@_)">
                  <c:v>0</c:v>
                </c:pt>
                <c:pt idx="38" formatCode="_(* #,##0_);_(* \(#,##0\);_(* &quot;-&quot;_);_(@_)">
                  <c:v>0</c:v>
                </c:pt>
                <c:pt idx="39" formatCode="_(* #,##0_);_(* \(#,##0\);_(* &quot;-&quot;_);_(@_)">
                  <c:v>0</c:v>
                </c:pt>
                <c:pt idx="40" formatCode="_(* #,##0_);_(* \(#,##0\);_(* &quot;-&quot;_);_(@_)">
                  <c:v>1</c:v>
                </c:pt>
              </c:numCache>
            </c:numRef>
          </c:val>
        </c:ser>
        <c:ser>
          <c:idx val="5"/>
          <c:order val="5"/>
          <c:val>
            <c:numRef>
              <c:f>'QUEMADO INTENSIVO'!$F$4:$F$45</c:f>
              <c:numCache>
                <c:formatCode>General</c:formatCode>
                <c:ptCount val="42"/>
                <c:pt idx="2">
                  <c:v>0</c:v>
                </c:pt>
                <c:pt idx="3" formatCode="_(* #,##0_);_(* \(#,##0\);_(* &quot;-&quot;_);_(@_)">
                  <c:v>0</c:v>
                </c:pt>
                <c:pt idx="4" formatCode="_(* #,##0_);_(* \(#,##0\);_(* &quot;-&quot;_);_(@_)">
                  <c:v>0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0</c:v>
                </c:pt>
                <c:pt idx="7" formatCode="_(* #,##0_);_(* \(#,##0\);_(* &quot;-&quot;_);_(@_)">
                  <c:v>0</c:v>
                </c:pt>
                <c:pt idx="8" formatCode="_(* #,##0_);_(* \(#,##0\);_(* &quot;-&quot;_);_(@_)">
                  <c:v>1</c:v>
                </c:pt>
                <c:pt idx="9" formatCode="_(* #,##0_);_(* \(#,##0\);_(* &quot;-&quot;_);_(@_)">
                  <c:v>0</c:v>
                </c:pt>
                <c:pt idx="10" formatCode="_(* #,##0_);_(* \(#,##0\);_(* &quot;-&quot;_);_(@_)">
                  <c:v>0</c:v>
                </c:pt>
                <c:pt idx="11" formatCode="_(* #,##0_);_(* \(#,##0\);_(* &quot;-&quot;_);_(@_)">
                  <c:v>0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1</c:v>
                </c:pt>
                <c:pt idx="14" formatCode="_(* #,##0_);_(* \(#,##0\);_(* &quot;-&quot;_);_(@_)">
                  <c:v>0</c:v>
                </c:pt>
                <c:pt idx="15" formatCode="_(* #,##0_);_(* \(#,##0\);_(* &quot;-&quot;_);_(@_)">
                  <c:v>0</c:v>
                </c:pt>
                <c:pt idx="16" formatCode="_(* #,##0_);_(* \(#,##0\);_(* &quot;-&quot;_);_(@_)">
                  <c:v>0</c:v>
                </c:pt>
                <c:pt idx="17" formatCode="_(* #,##0_);_(* \(#,##0\);_(* &quot;-&quot;_);_(@_)">
                  <c:v>0</c:v>
                </c:pt>
                <c:pt idx="18" formatCode="_(* #,##0_);_(* \(#,##0\);_(* &quot;-&quot;_);_(@_)">
                  <c:v>0</c:v>
                </c:pt>
                <c:pt idx="19" formatCode="_(* #,##0_);_(* \(#,##0\);_(* &quot;-&quot;_);_(@_)">
                  <c:v>0</c:v>
                </c:pt>
                <c:pt idx="20" formatCode="_(* #,##0_);_(* \(#,##0\);_(* &quot;-&quot;_);_(@_)">
                  <c:v>0</c:v>
                </c:pt>
                <c:pt idx="21" formatCode="_(* #,##0_);_(* \(#,##0\);_(* &quot;-&quot;_);_(@_)">
                  <c:v>0</c:v>
                </c:pt>
                <c:pt idx="29" formatCode="_(* #,##0_);_(* \(#,##0\);_(* &quot;-&quot;_);_(@_)">
                  <c:v>0</c:v>
                </c:pt>
                <c:pt idx="31" formatCode="_(* #,##0_);_(* \(#,##0\);_(* &quot;-&quot;_);_(@_)">
                  <c:v>0</c:v>
                </c:pt>
                <c:pt idx="32" formatCode="_(* #,##0_);_(* \(#,##0\);_(* &quot;-&quot;_);_(@_)">
                  <c:v>0</c:v>
                </c:pt>
                <c:pt idx="33" formatCode="_(* #,##0_);_(* \(#,##0\);_(* &quot;-&quot;_);_(@_)">
                  <c:v>0</c:v>
                </c:pt>
                <c:pt idx="34" formatCode="_(* #,##0_);_(* \(#,##0\);_(* &quot;-&quot;_);_(@_)">
                  <c:v>0</c:v>
                </c:pt>
                <c:pt idx="35" formatCode="_(* #,##0_);_(* \(#,##0\);_(* &quot;-&quot;_);_(@_)">
                  <c:v>0</c:v>
                </c:pt>
                <c:pt idx="36" formatCode="_(* #,##0_);_(* \(#,##0\);_(* &quot;-&quot;_);_(@_)">
                  <c:v>0</c:v>
                </c:pt>
                <c:pt idx="37" formatCode="_(* #,##0_);_(* \(#,##0\);_(* &quot;-&quot;_);_(@_)">
                  <c:v>0</c:v>
                </c:pt>
                <c:pt idx="39" formatCode="_(* #,##0_);_(* \(#,##0\);_(* &quot;-&quot;_);_(@_)">
                  <c:v>0</c:v>
                </c:pt>
                <c:pt idx="40" formatCode="_(* #,##0_);_(* \(#,##0\);_(* &quot;-&quot;_);_(@_)">
                  <c:v>1</c:v>
                </c:pt>
              </c:numCache>
            </c:numRef>
          </c:val>
        </c:ser>
        <c:ser>
          <c:idx val="6"/>
          <c:order val="6"/>
          <c:val>
            <c:numRef>
              <c:f>'QUEMADO INTENSIVO'!$G$4:$G$45</c:f>
              <c:numCache>
                <c:formatCode>General</c:formatCode>
                <c:ptCount val="42"/>
                <c:pt idx="2">
                  <c:v>0</c:v>
                </c:pt>
                <c:pt idx="3" formatCode="_(* #,##0_);_(* \(#,##0\);_(* &quot;-&quot;_);_(@_)">
                  <c:v>0</c:v>
                </c:pt>
                <c:pt idx="4" formatCode="_(* #,##0_);_(* \(#,##0\);_(* &quot;-&quot;_);_(@_)">
                  <c:v>0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0</c:v>
                </c:pt>
                <c:pt idx="7" formatCode="_(* #,##0_);_(* \(#,##0\);_(* &quot;-&quot;_);_(@_)">
                  <c:v>0</c:v>
                </c:pt>
                <c:pt idx="8" formatCode="_(* #,##0_);_(* \(#,##0\);_(* &quot;-&quot;_);_(@_)">
                  <c:v>0</c:v>
                </c:pt>
                <c:pt idx="9" formatCode="_(* #,##0_);_(* \(#,##0\);_(* &quot;-&quot;_);_(@_)">
                  <c:v>0</c:v>
                </c:pt>
                <c:pt idx="10" formatCode="_(* #,##0_);_(* \(#,##0\);_(* &quot;-&quot;_);_(@_)">
                  <c:v>0</c:v>
                </c:pt>
                <c:pt idx="11" formatCode="_(* #,##0_);_(* \(#,##0\);_(* &quot;-&quot;_);_(@_)">
                  <c:v>0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0</c:v>
                </c:pt>
                <c:pt idx="14" formatCode="_(* #,##0_);_(* \(#,##0\);_(* &quot;-&quot;_);_(@_)">
                  <c:v>0</c:v>
                </c:pt>
                <c:pt idx="15" formatCode="_(* #,##0_);_(* \(#,##0\);_(* &quot;-&quot;_);_(@_)">
                  <c:v>0</c:v>
                </c:pt>
                <c:pt idx="16" formatCode="_(* #,##0_);_(* \(#,##0\);_(* &quot;-&quot;_);_(@_)">
                  <c:v>0</c:v>
                </c:pt>
                <c:pt idx="17" formatCode="_(* #,##0_);_(* \(#,##0\);_(* &quot;-&quot;_);_(@_)">
                  <c:v>0</c:v>
                </c:pt>
                <c:pt idx="18" formatCode="_(* #,##0_);_(* \(#,##0\);_(* &quot;-&quot;_);_(@_)">
                  <c:v>0</c:v>
                </c:pt>
                <c:pt idx="19" formatCode="_(* #,##0_);_(* \(#,##0\);_(* &quot;-&quot;_);_(@_)">
                  <c:v>0</c:v>
                </c:pt>
                <c:pt idx="20" formatCode="_(* #,##0_);_(* \(#,##0\);_(* &quot;-&quot;_);_(@_)">
                  <c:v>0</c:v>
                </c:pt>
                <c:pt idx="21" formatCode="_(* #,##0_);_(* \(#,##0\);_(* &quot;-&quot;_);_(@_)">
                  <c:v>0</c:v>
                </c:pt>
                <c:pt idx="29" formatCode="_(* #,##0_);_(* \(#,##0\);_(* &quot;-&quot;_);_(@_)">
                  <c:v>0</c:v>
                </c:pt>
                <c:pt idx="31" formatCode="_(* #,##0_);_(* \(#,##0\);_(* &quot;-&quot;_);_(@_)">
                  <c:v>0</c:v>
                </c:pt>
                <c:pt idx="32" formatCode="_(* #,##0_);_(* \(#,##0\);_(* &quot;-&quot;_);_(@_)">
                  <c:v>0</c:v>
                </c:pt>
                <c:pt idx="33" formatCode="_(* #,##0_);_(* \(#,##0\);_(* &quot;-&quot;_);_(@_)">
                  <c:v>0</c:v>
                </c:pt>
                <c:pt idx="34" formatCode="_(* #,##0_);_(* \(#,##0\);_(* &quot;-&quot;_);_(@_)">
                  <c:v>0</c:v>
                </c:pt>
                <c:pt idx="35" formatCode="_(* #,##0_);_(* \(#,##0\);_(* &quot;-&quot;_);_(@_)">
                  <c:v>0</c:v>
                </c:pt>
                <c:pt idx="36" formatCode="_(* #,##0_);_(* \(#,##0\);_(* &quot;-&quot;_);_(@_)">
                  <c:v>0</c:v>
                </c:pt>
                <c:pt idx="37" formatCode="_(* #,##0_);_(* \(#,##0\);_(* &quot;-&quot;_);_(@_)">
                  <c:v>0</c:v>
                </c:pt>
                <c:pt idx="39" formatCode="_(* #,##0_);_(* \(#,##0\);_(* &quot;-&quot;_);_(@_)">
                  <c:v>0</c:v>
                </c:pt>
                <c:pt idx="40" formatCode="_(* #,##0_);_(* \(#,##0\);_(* &quot;-&quot;_);_(@_)">
                  <c:v>0</c:v>
                </c:pt>
              </c:numCache>
            </c:numRef>
          </c:val>
        </c:ser>
        <c:ser>
          <c:idx val="7"/>
          <c:order val="7"/>
          <c:val>
            <c:numRef>
              <c:f>'QUEMADO INTENSIVO'!$H$4:$H$45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_(* #,##0_);_(* \(#,##0\);_(* &quot;-&quot;_);_(@_)">
                  <c:v>0</c:v>
                </c:pt>
                <c:pt idx="4" formatCode="_(* #,##0_);_(* \(#,##0\);_(* &quot;-&quot;_);_(@_)">
                  <c:v>0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0</c:v>
                </c:pt>
                <c:pt idx="7" formatCode="_(* #,##0_);_(* \(#,##0\);_(* &quot;-&quot;_);_(@_)">
                  <c:v>0</c:v>
                </c:pt>
                <c:pt idx="8" formatCode="_(* #,##0_);_(* \(#,##0\);_(* &quot;-&quot;_);_(@_)">
                  <c:v>0</c:v>
                </c:pt>
                <c:pt idx="9" formatCode="_(* #,##0_);_(* \(#,##0\);_(* &quot;-&quot;_);_(@_)">
                  <c:v>0</c:v>
                </c:pt>
                <c:pt idx="10" formatCode="_(* #,##0_);_(* \(#,##0\);_(* &quot;-&quot;_);_(@_)">
                  <c:v>0</c:v>
                </c:pt>
                <c:pt idx="11" formatCode="_(* #,##0_);_(* \(#,##0\);_(* &quot;-&quot;_);_(@_)">
                  <c:v>0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0</c:v>
                </c:pt>
                <c:pt idx="14" formatCode="_(* #,##0_);_(* \(#,##0\);_(* &quot;-&quot;_);_(@_)">
                  <c:v>0</c:v>
                </c:pt>
                <c:pt idx="15" formatCode="_(* #,##0_);_(* \(#,##0\);_(* &quot;-&quot;_);_(@_)">
                  <c:v>0</c:v>
                </c:pt>
                <c:pt idx="16" formatCode="_(* #,##0_);_(* \(#,##0\);_(* &quot;-&quot;_);_(@_)">
                  <c:v>0</c:v>
                </c:pt>
                <c:pt idx="17" formatCode="_(* #,##0_);_(* \(#,##0\);_(* &quot;-&quot;_);_(@_)">
                  <c:v>0</c:v>
                </c:pt>
                <c:pt idx="18" formatCode="_(* #,##0_);_(* \(#,##0\);_(* &quot;-&quot;_);_(@_)">
                  <c:v>0</c:v>
                </c:pt>
                <c:pt idx="19" formatCode="_(* #,##0_);_(* \(#,##0\);_(* &quot;-&quot;_);_(@_)">
                  <c:v>0</c:v>
                </c:pt>
                <c:pt idx="20" formatCode="_(* #,##0_);_(* \(#,##0\);_(* &quot;-&quot;_);_(@_)">
                  <c:v>0</c:v>
                </c:pt>
                <c:pt idx="21" formatCode="_(* #,##0_);_(* \(#,##0\);_(* &quot;-&quot;_);_(@_)">
                  <c:v>0</c:v>
                </c:pt>
                <c:pt idx="22" formatCode="_(* #,##0_);_(* \(#,##0\);_(* &quot;-&quot;_);_(@_)">
                  <c:v>0</c:v>
                </c:pt>
                <c:pt idx="23" formatCode="_(* #,##0_);_(* \(#,##0\);_(* &quot;-&quot;_);_(@_)">
                  <c:v>0</c:v>
                </c:pt>
                <c:pt idx="24" formatCode="_(* #,##0_);_(* \(#,##0\);_(* &quot;-&quot;_);_(@_)">
                  <c:v>0</c:v>
                </c:pt>
                <c:pt idx="25" formatCode="_(* #,##0_);_(* \(#,##0\);_(* &quot;-&quot;_);_(@_)">
                  <c:v>0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0</c:v>
                </c:pt>
                <c:pt idx="28" formatCode="_(* #,##0_);_(* \(#,##0\);_(* &quot;-&quot;_);_(@_)">
                  <c:v>0</c:v>
                </c:pt>
                <c:pt idx="29" formatCode="_(* #,##0_);_(* \(#,##0\);_(* &quot;-&quot;_);_(@_)">
                  <c:v>0</c:v>
                </c:pt>
                <c:pt idx="30" formatCode="_(* #,##0_);_(* \(#,##0\);_(* &quot;-&quot;_);_(@_)">
                  <c:v>0</c:v>
                </c:pt>
                <c:pt idx="31" formatCode="_(* #,##0_);_(* \(#,##0\);_(* &quot;-&quot;_);_(@_)">
                  <c:v>0</c:v>
                </c:pt>
                <c:pt idx="32" formatCode="_(* #,##0_);_(* \(#,##0\);_(* &quot;-&quot;_);_(@_)">
                  <c:v>0</c:v>
                </c:pt>
                <c:pt idx="33" formatCode="_(* #,##0_);_(* \(#,##0\);_(* &quot;-&quot;_);_(@_)">
                  <c:v>0</c:v>
                </c:pt>
                <c:pt idx="34" formatCode="_(* #,##0_);_(* \(#,##0\);_(* &quot;-&quot;_);_(@_)">
                  <c:v>0</c:v>
                </c:pt>
                <c:pt idx="35" formatCode="_(* #,##0_);_(* \(#,##0\);_(* &quot;-&quot;_);_(@_)">
                  <c:v>0</c:v>
                </c:pt>
                <c:pt idx="36" formatCode="_(* #,##0_);_(* \(#,##0\);_(* &quot;-&quot;_);_(@_)">
                  <c:v>0</c:v>
                </c:pt>
                <c:pt idx="37" formatCode="_(* #,##0_);_(* \(#,##0\);_(* &quot;-&quot;_);_(@_)">
                  <c:v>0</c:v>
                </c:pt>
                <c:pt idx="38" formatCode="_(* #,##0_);_(* \(#,##0\);_(* &quot;-&quot;_);_(@_)">
                  <c:v>0</c:v>
                </c:pt>
                <c:pt idx="39" formatCode="_(* #,##0_);_(* \(#,##0\);_(* &quot;-&quot;_);_(@_)">
                  <c:v>0</c:v>
                </c:pt>
                <c:pt idx="40" formatCode="_(* #,##0_);_(* \(#,##0\);_(* &quot;-&quot;_);_(@_)">
                  <c:v>0</c:v>
                </c:pt>
              </c:numCache>
            </c:numRef>
          </c:val>
        </c:ser>
        <c:ser>
          <c:idx val="8"/>
          <c:order val="8"/>
          <c:val>
            <c:numRef>
              <c:f>'QUEMADO INTENSIVO'!$I$4:$I$45</c:f>
              <c:numCache>
                <c:formatCode>General</c:formatCode>
                <c:ptCount val="42"/>
                <c:pt idx="2">
                  <c:v>0</c:v>
                </c:pt>
                <c:pt idx="3" formatCode="_(* #,##0_);_(* \(#,##0\);_(* &quot;-&quot;_);_(@_)">
                  <c:v>0</c:v>
                </c:pt>
                <c:pt idx="4" formatCode="_(* #,##0_);_(* \(#,##0\);_(* &quot;-&quot;_);_(@_)">
                  <c:v>0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0</c:v>
                </c:pt>
                <c:pt idx="8" formatCode="_(* #,##0_);_(* \(#,##0\);_(* &quot;-&quot;_);_(@_)">
                  <c:v>0</c:v>
                </c:pt>
                <c:pt idx="9" formatCode="_(* #,##0_);_(* \(#,##0\);_(* &quot;-&quot;_);_(@_)">
                  <c:v>0</c:v>
                </c:pt>
                <c:pt idx="10" formatCode="_(* #,##0_);_(* \(#,##0\);_(* &quot;-&quot;_);_(@_)">
                  <c:v>0</c:v>
                </c:pt>
                <c:pt idx="11" formatCode="_(* #,##0_);_(* \(#,##0\);_(* &quot;-&quot;_);_(@_)">
                  <c:v>0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0</c:v>
                </c:pt>
                <c:pt idx="14" formatCode="_(* #,##0_);_(* \(#,##0\);_(* &quot;-&quot;_);_(@_)">
                  <c:v>0</c:v>
                </c:pt>
                <c:pt idx="15" formatCode="_(* #,##0_);_(* \(#,##0\);_(* &quot;-&quot;_);_(@_)">
                  <c:v>0</c:v>
                </c:pt>
                <c:pt idx="16" formatCode="_(* #,##0_);_(* \(#,##0\);_(* &quot;-&quot;_);_(@_)">
                  <c:v>0</c:v>
                </c:pt>
                <c:pt idx="17" formatCode="_(* #,##0_);_(* \(#,##0\);_(* &quot;-&quot;_);_(@_)">
                  <c:v>0</c:v>
                </c:pt>
                <c:pt idx="18" formatCode="_(* #,##0_);_(* \(#,##0\);_(* &quot;-&quot;_);_(@_)">
                  <c:v>0</c:v>
                </c:pt>
                <c:pt idx="19" formatCode="_(* #,##0_);_(* \(#,##0\);_(* &quot;-&quot;_);_(@_)">
                  <c:v>0</c:v>
                </c:pt>
                <c:pt idx="20" formatCode="_(* #,##0_);_(* \(#,##0\);_(* &quot;-&quot;_);_(@_)">
                  <c:v>0</c:v>
                </c:pt>
                <c:pt idx="21" formatCode="_(* #,##0_);_(* \(#,##0\);_(* &quot;-&quot;_);_(@_)">
                  <c:v>0</c:v>
                </c:pt>
                <c:pt idx="22" formatCode="_(* #,##0_);_(* \(#,##0\);_(* &quot;-&quot;_);_(@_)">
                  <c:v>0</c:v>
                </c:pt>
                <c:pt idx="23" formatCode="_(* #,##0_);_(* \(#,##0\);_(* &quot;-&quot;_);_(@_)">
                  <c:v>0</c:v>
                </c:pt>
                <c:pt idx="24" formatCode="_(* #,##0_);_(* \(#,##0\);_(* &quot;-&quot;_);_(@_)">
                  <c:v>0</c:v>
                </c:pt>
                <c:pt idx="25" formatCode="_(* #,##0_);_(* \(#,##0\);_(* &quot;-&quot;_);_(@_)">
                  <c:v>0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0</c:v>
                </c:pt>
                <c:pt idx="28" formatCode="_(* #,##0_);_(* \(#,##0\);_(* &quot;-&quot;_);_(@_)">
                  <c:v>0</c:v>
                </c:pt>
                <c:pt idx="29" formatCode="_(* #,##0_);_(* \(#,##0\);_(* &quot;-&quot;_);_(@_)">
                  <c:v>0</c:v>
                </c:pt>
                <c:pt idx="30" formatCode="_(* #,##0_);_(* \(#,##0\);_(* &quot;-&quot;_);_(@_)">
                  <c:v>0</c:v>
                </c:pt>
                <c:pt idx="31" formatCode="_(* #,##0_);_(* \(#,##0\);_(* &quot;-&quot;_);_(@_)">
                  <c:v>0</c:v>
                </c:pt>
                <c:pt idx="32" formatCode="_(* #,##0_);_(* \(#,##0\);_(* &quot;-&quot;_);_(@_)">
                  <c:v>0</c:v>
                </c:pt>
                <c:pt idx="33" formatCode="_(* #,##0_);_(* \(#,##0\);_(* &quot;-&quot;_);_(@_)">
                  <c:v>0</c:v>
                </c:pt>
                <c:pt idx="34" formatCode="_(* #,##0_);_(* \(#,##0\);_(* &quot;-&quot;_);_(@_)">
                  <c:v>0</c:v>
                </c:pt>
                <c:pt idx="35" formatCode="_(* #,##0_);_(* \(#,##0\);_(* &quot;-&quot;_);_(@_)">
                  <c:v>0</c:v>
                </c:pt>
                <c:pt idx="36" formatCode="_(* #,##0_);_(* \(#,##0\);_(* &quot;-&quot;_);_(@_)">
                  <c:v>0</c:v>
                </c:pt>
                <c:pt idx="37" formatCode="_(* #,##0_);_(* \(#,##0\);_(* &quot;-&quot;_);_(@_)">
                  <c:v>0</c:v>
                </c:pt>
                <c:pt idx="38" formatCode="_(* #,##0_);_(* \(#,##0\);_(* &quot;-&quot;_);_(@_)">
                  <c:v>0</c:v>
                </c:pt>
                <c:pt idx="39" formatCode="_(* #,##0_);_(* \(#,##0\);_(* &quot;-&quot;_);_(@_)">
                  <c:v>0</c:v>
                </c:pt>
                <c:pt idx="40" formatCode="_(* #,##0_);_(* \(#,##0\);_(* &quot;-&quot;_);_(@_)">
                  <c:v>0</c:v>
                </c:pt>
              </c:numCache>
            </c:numRef>
          </c:val>
        </c:ser>
        <c:ser>
          <c:idx val="9"/>
          <c:order val="9"/>
          <c:val>
            <c:numRef>
              <c:f>'QUEMADO INTENSIVO'!$J$4:$J$45</c:f>
              <c:numCache>
                <c:formatCode>General</c:formatCode>
                <c:ptCount val="42"/>
                <c:pt idx="2">
                  <c:v>0</c:v>
                </c:pt>
                <c:pt idx="3" formatCode="_(* #,##0_);_(* \(#,##0\);_(* &quot;-&quot;_);_(@_)">
                  <c:v>0</c:v>
                </c:pt>
                <c:pt idx="4" formatCode="_(* #,##0_);_(* \(#,##0\);_(* &quot;-&quot;_);_(@_)">
                  <c:v>0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0</c:v>
                </c:pt>
                <c:pt idx="8" formatCode="_(* #,##0_);_(* \(#,##0\);_(* &quot;-&quot;_);_(@_)">
                  <c:v>0</c:v>
                </c:pt>
                <c:pt idx="9" formatCode="_(* #,##0_);_(* \(#,##0\);_(* &quot;-&quot;_);_(@_)">
                  <c:v>0</c:v>
                </c:pt>
                <c:pt idx="10" formatCode="_(* #,##0_);_(* \(#,##0\);_(* &quot;-&quot;_);_(@_)">
                  <c:v>0</c:v>
                </c:pt>
                <c:pt idx="11" formatCode="_(* #,##0_);_(* \(#,##0\);_(* &quot;-&quot;_);_(@_)">
                  <c:v>0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0</c:v>
                </c:pt>
                <c:pt idx="14" formatCode="_(* #,##0_);_(* \(#,##0\);_(* &quot;-&quot;_);_(@_)">
                  <c:v>0</c:v>
                </c:pt>
                <c:pt idx="15" formatCode="_(* #,##0_);_(* \(#,##0\);_(* &quot;-&quot;_);_(@_)">
                  <c:v>0</c:v>
                </c:pt>
                <c:pt idx="16" formatCode="_(* #,##0_);_(* \(#,##0\);_(* &quot;-&quot;_);_(@_)">
                  <c:v>0</c:v>
                </c:pt>
                <c:pt idx="17" formatCode="_(* #,##0_);_(* \(#,##0\);_(* &quot;-&quot;_);_(@_)">
                  <c:v>0</c:v>
                </c:pt>
                <c:pt idx="18" formatCode="_(* #,##0_);_(* \(#,##0\);_(* &quot;-&quot;_);_(@_)">
                  <c:v>0</c:v>
                </c:pt>
                <c:pt idx="19" formatCode="_(* #,##0_);_(* \(#,##0\);_(* &quot;-&quot;_);_(@_)">
                  <c:v>0</c:v>
                </c:pt>
                <c:pt idx="20" formatCode="_(* #,##0_);_(* \(#,##0\);_(* &quot;-&quot;_);_(@_)">
                  <c:v>0</c:v>
                </c:pt>
                <c:pt idx="21" formatCode="_(* #,##0_);_(* \(#,##0\);_(* &quot;-&quot;_);_(@_)">
                  <c:v>0</c:v>
                </c:pt>
                <c:pt idx="22" formatCode="_(* #,##0_);_(* \(#,##0\);_(* &quot;-&quot;_);_(@_)">
                  <c:v>0</c:v>
                </c:pt>
                <c:pt idx="23" formatCode="_(* #,##0_);_(* \(#,##0\);_(* &quot;-&quot;_);_(@_)">
                  <c:v>0</c:v>
                </c:pt>
                <c:pt idx="24" formatCode="_(* #,##0_);_(* \(#,##0\);_(* &quot;-&quot;_);_(@_)">
                  <c:v>0</c:v>
                </c:pt>
                <c:pt idx="25" formatCode="_(* #,##0_);_(* \(#,##0\);_(* &quot;-&quot;_);_(@_)">
                  <c:v>0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0</c:v>
                </c:pt>
                <c:pt idx="28" formatCode="_(* #,##0_);_(* \(#,##0\);_(* &quot;-&quot;_);_(@_)">
                  <c:v>0</c:v>
                </c:pt>
                <c:pt idx="29" formatCode="_(* #,##0_);_(* \(#,##0\);_(* &quot;-&quot;_);_(@_)">
                  <c:v>0</c:v>
                </c:pt>
                <c:pt idx="30" formatCode="_(* #,##0_);_(* \(#,##0\);_(* &quot;-&quot;_);_(@_)">
                  <c:v>0</c:v>
                </c:pt>
                <c:pt idx="31" formatCode="_(* #,##0_);_(* \(#,##0\);_(* &quot;-&quot;_);_(@_)">
                  <c:v>0</c:v>
                </c:pt>
                <c:pt idx="32" formatCode="_(* #,##0_);_(* \(#,##0\);_(* &quot;-&quot;_);_(@_)">
                  <c:v>0</c:v>
                </c:pt>
                <c:pt idx="33" formatCode="_(* #,##0_);_(* \(#,##0\);_(* &quot;-&quot;_);_(@_)">
                  <c:v>0</c:v>
                </c:pt>
                <c:pt idx="34" formatCode="_(* #,##0_);_(* \(#,##0\);_(* &quot;-&quot;_);_(@_)">
                  <c:v>0</c:v>
                </c:pt>
                <c:pt idx="35" formatCode="_(* #,##0_);_(* \(#,##0\);_(* &quot;-&quot;_);_(@_)">
                  <c:v>0</c:v>
                </c:pt>
                <c:pt idx="36" formatCode="_(* #,##0_);_(* \(#,##0\);_(* &quot;-&quot;_);_(@_)">
                  <c:v>0</c:v>
                </c:pt>
                <c:pt idx="37" formatCode="_(* #,##0_);_(* \(#,##0\);_(* &quot;-&quot;_);_(@_)">
                  <c:v>0</c:v>
                </c:pt>
                <c:pt idx="38" formatCode="_(* #,##0_);_(* \(#,##0\);_(* &quot;-&quot;_);_(@_)">
                  <c:v>0</c:v>
                </c:pt>
                <c:pt idx="39" formatCode="_(* #,##0_);_(* \(#,##0\);_(* &quot;-&quot;_);_(@_)">
                  <c:v>0</c:v>
                </c:pt>
                <c:pt idx="40" formatCode="_(* #,##0_);_(* \(#,##0\);_(* &quot;-&quot;_);_(@_)">
                  <c:v>0</c:v>
                </c:pt>
              </c:numCache>
            </c:numRef>
          </c:val>
        </c:ser>
        <c:ser>
          <c:idx val="10"/>
          <c:order val="10"/>
          <c:val>
            <c:numRef>
              <c:f>'QUEMADO INTENSIVO'!$K$4:$K$45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_(* #,##0_);_(* \(#,##0\);_(* &quot;-&quot;_);_(@_)">
                  <c:v>0</c:v>
                </c:pt>
                <c:pt idx="4" formatCode="_(* #,##0_);_(* \(#,##0\);_(* &quot;-&quot;_);_(@_)">
                  <c:v>0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1</c:v>
                </c:pt>
                <c:pt idx="7" formatCode="_(* #,##0_);_(* \(#,##0\);_(* &quot;-&quot;_);_(@_)">
                  <c:v>0</c:v>
                </c:pt>
                <c:pt idx="8" formatCode="_(* #,##0_);_(* \(#,##0\);_(* &quot;-&quot;_);_(@_)">
                  <c:v>0</c:v>
                </c:pt>
                <c:pt idx="9" formatCode="_(* #,##0_);_(* \(#,##0\);_(* &quot;-&quot;_);_(@_)">
                  <c:v>0</c:v>
                </c:pt>
                <c:pt idx="10" formatCode="_(* #,##0_);_(* \(#,##0\);_(* &quot;-&quot;_);_(@_)">
                  <c:v>0</c:v>
                </c:pt>
                <c:pt idx="11" formatCode="_(* #,##0_);_(* \(#,##0\);_(* &quot;-&quot;_);_(@_)">
                  <c:v>0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1</c:v>
                </c:pt>
                <c:pt idx="14" formatCode="_(* #,##0_);_(* \(#,##0\);_(* &quot;-&quot;_);_(@_)">
                  <c:v>0</c:v>
                </c:pt>
                <c:pt idx="15" formatCode="_(* #,##0_);_(* \(#,##0\);_(* &quot;-&quot;_);_(@_)">
                  <c:v>0</c:v>
                </c:pt>
                <c:pt idx="16" formatCode="_(* #,##0_);_(* \(#,##0\);_(* &quot;-&quot;_);_(@_)">
                  <c:v>0</c:v>
                </c:pt>
                <c:pt idx="17" formatCode="_(* #,##0_);_(* \(#,##0\);_(* &quot;-&quot;_);_(@_)">
                  <c:v>0</c:v>
                </c:pt>
                <c:pt idx="18" formatCode="_(* #,##0_);_(* \(#,##0\);_(* &quot;-&quot;_);_(@_)">
                  <c:v>0</c:v>
                </c:pt>
                <c:pt idx="19" formatCode="_(* #,##0_);_(* \(#,##0\);_(* &quot;-&quot;_);_(@_)">
                  <c:v>0</c:v>
                </c:pt>
                <c:pt idx="20" formatCode="_(* #,##0_);_(* \(#,##0\);_(* &quot;-&quot;_);_(@_)">
                  <c:v>0</c:v>
                </c:pt>
                <c:pt idx="21" formatCode="_(* #,##0_);_(* \(#,##0\);_(* &quot;-&quot;_);_(@_)">
                  <c:v>0</c:v>
                </c:pt>
                <c:pt idx="22" formatCode="_(* #,##0_);_(* \(#,##0\);_(* &quot;-&quot;_);_(@_)">
                  <c:v>0</c:v>
                </c:pt>
                <c:pt idx="23" formatCode="_(* #,##0_);_(* \(#,##0\);_(* &quot;-&quot;_);_(@_)">
                  <c:v>0</c:v>
                </c:pt>
                <c:pt idx="24" formatCode="_(* #,##0_);_(* \(#,##0\);_(* &quot;-&quot;_);_(@_)">
                  <c:v>0</c:v>
                </c:pt>
                <c:pt idx="25" formatCode="_(* #,##0_);_(* \(#,##0\);_(* &quot;-&quot;_);_(@_)">
                  <c:v>0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0</c:v>
                </c:pt>
                <c:pt idx="28" formatCode="_(* #,##0_);_(* \(#,##0\);_(* &quot;-&quot;_);_(@_)">
                  <c:v>0</c:v>
                </c:pt>
                <c:pt idx="29" formatCode="_(* #,##0_);_(* \(#,##0\);_(* &quot;-&quot;_);_(@_)">
                  <c:v>0</c:v>
                </c:pt>
                <c:pt idx="30" formatCode="_(* #,##0_);_(* \(#,##0\);_(* &quot;-&quot;_);_(@_)">
                  <c:v>0</c:v>
                </c:pt>
                <c:pt idx="31" formatCode="_(* #,##0_);_(* \(#,##0\);_(* &quot;-&quot;_);_(@_)">
                  <c:v>0</c:v>
                </c:pt>
                <c:pt idx="32" formatCode="_(* #,##0_);_(* \(#,##0\);_(* &quot;-&quot;_);_(@_)">
                  <c:v>0</c:v>
                </c:pt>
                <c:pt idx="33" formatCode="_(* #,##0_);_(* \(#,##0\);_(* &quot;-&quot;_);_(@_)">
                  <c:v>0</c:v>
                </c:pt>
                <c:pt idx="34" formatCode="_(* #,##0_);_(* \(#,##0\);_(* &quot;-&quot;_);_(@_)">
                  <c:v>0</c:v>
                </c:pt>
                <c:pt idx="35" formatCode="_(* #,##0_);_(* \(#,##0\);_(* &quot;-&quot;_);_(@_)">
                  <c:v>0</c:v>
                </c:pt>
                <c:pt idx="36" formatCode="_(* #,##0_);_(* \(#,##0\);_(* &quot;-&quot;_);_(@_)">
                  <c:v>0</c:v>
                </c:pt>
                <c:pt idx="37" formatCode="_(* #,##0_);_(* \(#,##0\);_(* &quot;-&quot;_);_(@_)">
                  <c:v>0</c:v>
                </c:pt>
                <c:pt idx="38" formatCode="_(* #,##0_);_(* \(#,##0\);_(* &quot;-&quot;_);_(@_)">
                  <c:v>0</c:v>
                </c:pt>
                <c:pt idx="39" formatCode="_(* #,##0_);_(* \(#,##0\);_(* &quot;-&quot;_);_(@_)">
                  <c:v>0</c:v>
                </c:pt>
                <c:pt idx="40" formatCode="_(* #,##0_);_(* \(#,##0\);_(* &quot;-&quot;_);_(@_)">
                  <c:v>1</c:v>
                </c:pt>
              </c:numCache>
            </c:numRef>
          </c:val>
        </c:ser>
        <c:ser>
          <c:idx val="11"/>
          <c:order val="11"/>
          <c:val>
            <c:numRef>
              <c:f>'QUEMADO INTENSIVO'!$L$4:$L$45</c:f>
              <c:numCache>
                <c:formatCode>General</c:formatCode>
                <c:ptCount val="42"/>
                <c:pt idx="2">
                  <c:v>0</c:v>
                </c:pt>
                <c:pt idx="3" formatCode="_(* #,##0_);_(* \(#,##0\);_(* &quot;-&quot;_);_(@_)">
                  <c:v>0</c:v>
                </c:pt>
                <c:pt idx="4" formatCode="_(* #,##0_);_(* \(#,##0\);_(* &quot;-&quot;_);_(@_)">
                  <c:v>0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1</c:v>
                </c:pt>
                <c:pt idx="8" formatCode="_(* #,##0_);_(* \(#,##0\);_(* &quot;-&quot;_);_(@_)">
                  <c:v>0</c:v>
                </c:pt>
                <c:pt idx="9" formatCode="_(* #,##0_);_(* \(#,##0\);_(* &quot;-&quot;_);_(@_)">
                  <c:v>0</c:v>
                </c:pt>
                <c:pt idx="10" formatCode="_(* #,##0_);_(* \(#,##0\);_(* &quot;-&quot;_);_(@_)">
                  <c:v>0</c:v>
                </c:pt>
                <c:pt idx="11" formatCode="_(* #,##0_);_(* \(#,##0\);_(* &quot;-&quot;_);_(@_)">
                  <c:v>0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1</c:v>
                </c:pt>
                <c:pt idx="14" formatCode="_(* #,##0_);_(* \(#,##0\);_(* &quot;-&quot;_);_(@_)">
                  <c:v>0</c:v>
                </c:pt>
                <c:pt idx="15" formatCode="_(* #,##0_);_(* \(#,##0\);_(* &quot;-&quot;_);_(@_)">
                  <c:v>0</c:v>
                </c:pt>
                <c:pt idx="16" formatCode="_(* #,##0_);_(* \(#,##0\);_(* &quot;-&quot;_);_(@_)">
                  <c:v>0</c:v>
                </c:pt>
                <c:pt idx="17" formatCode="_(* #,##0_);_(* \(#,##0\);_(* &quot;-&quot;_);_(@_)">
                  <c:v>0</c:v>
                </c:pt>
                <c:pt idx="18" formatCode="_(* #,##0_);_(* \(#,##0\);_(* &quot;-&quot;_);_(@_)">
                  <c:v>0</c:v>
                </c:pt>
                <c:pt idx="19" formatCode="_(* #,##0_);_(* \(#,##0\);_(* &quot;-&quot;_);_(@_)">
                  <c:v>0</c:v>
                </c:pt>
                <c:pt idx="20" formatCode="_(* #,##0_);_(* \(#,##0\);_(* &quot;-&quot;_);_(@_)">
                  <c:v>0</c:v>
                </c:pt>
                <c:pt idx="21" formatCode="_(* #,##0_);_(* \(#,##0\);_(* &quot;-&quot;_);_(@_)">
                  <c:v>0</c:v>
                </c:pt>
                <c:pt idx="22" formatCode="_(* #,##0_);_(* \(#,##0\);_(* &quot;-&quot;_);_(@_)">
                  <c:v>0</c:v>
                </c:pt>
                <c:pt idx="23" formatCode="_(* #,##0_);_(* \(#,##0\);_(* &quot;-&quot;_);_(@_)">
                  <c:v>0</c:v>
                </c:pt>
                <c:pt idx="24" formatCode="_(* #,##0_);_(* \(#,##0\);_(* &quot;-&quot;_);_(@_)">
                  <c:v>0</c:v>
                </c:pt>
                <c:pt idx="25" formatCode="_(* #,##0_);_(* \(#,##0\);_(* &quot;-&quot;_);_(@_)">
                  <c:v>0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0</c:v>
                </c:pt>
                <c:pt idx="28" formatCode="_(* #,##0_);_(* \(#,##0\);_(* &quot;-&quot;_);_(@_)">
                  <c:v>0</c:v>
                </c:pt>
                <c:pt idx="29" formatCode="_(* #,##0_);_(* \(#,##0\);_(* &quot;-&quot;_);_(@_)">
                  <c:v>0</c:v>
                </c:pt>
                <c:pt idx="31" formatCode="_(* #,##0_);_(* \(#,##0\);_(* &quot;-&quot;_);_(@_)">
                  <c:v>0</c:v>
                </c:pt>
                <c:pt idx="32" formatCode="_(* #,##0_);_(* \(#,##0\);_(* &quot;-&quot;_);_(@_)">
                  <c:v>0</c:v>
                </c:pt>
                <c:pt idx="33" formatCode="_(* #,##0_);_(* \(#,##0\);_(* &quot;-&quot;_);_(@_)">
                  <c:v>0</c:v>
                </c:pt>
                <c:pt idx="34" formatCode="_(* #,##0_);_(* \(#,##0\);_(* &quot;-&quot;_);_(@_)">
                  <c:v>0</c:v>
                </c:pt>
                <c:pt idx="35" formatCode="_(* #,##0_);_(* \(#,##0\);_(* &quot;-&quot;_);_(@_)">
                  <c:v>0</c:v>
                </c:pt>
                <c:pt idx="36" formatCode="_(* #,##0_);_(* \(#,##0\);_(* &quot;-&quot;_);_(@_)">
                  <c:v>0</c:v>
                </c:pt>
                <c:pt idx="37" formatCode="_(* #,##0_);_(* \(#,##0\);_(* &quot;-&quot;_);_(@_)">
                  <c:v>0</c:v>
                </c:pt>
                <c:pt idx="38" formatCode="_(* #,##0_);_(* \(#,##0\);_(* &quot;-&quot;_);_(@_)">
                  <c:v>0</c:v>
                </c:pt>
                <c:pt idx="39" formatCode="_(* #,##0_);_(* \(#,##0\);_(* &quot;-&quot;_);_(@_)">
                  <c:v>0</c:v>
                </c:pt>
                <c:pt idx="40" formatCode="_(* #,##0_);_(* \(#,##0\);_(* &quot;-&quot;_);_(@_)">
                  <c:v>1</c:v>
                </c:pt>
              </c:numCache>
            </c:numRef>
          </c:val>
        </c:ser>
        <c:ser>
          <c:idx val="12"/>
          <c:order val="12"/>
          <c:val>
            <c:numRef>
              <c:f>'QUEMADO INTENSIVO'!$M$4:$M$45</c:f>
              <c:numCache>
                <c:formatCode>General</c:formatCode>
                <c:ptCount val="42"/>
                <c:pt idx="2">
                  <c:v>0</c:v>
                </c:pt>
                <c:pt idx="3" formatCode="_(* #,##0_);_(* \(#,##0\);_(* &quot;-&quot;_);_(@_)">
                  <c:v>0</c:v>
                </c:pt>
                <c:pt idx="4" formatCode="_(* #,##0_);_(* \(#,##0\);_(* &quot;-&quot;_);_(@_)">
                  <c:v>0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0</c:v>
                </c:pt>
                <c:pt idx="8" formatCode="_(* #,##0_);_(* \(#,##0\);_(* &quot;-&quot;_);_(@_)">
                  <c:v>0</c:v>
                </c:pt>
                <c:pt idx="9" formatCode="_(* #,##0_);_(* \(#,##0\);_(* &quot;-&quot;_);_(@_)">
                  <c:v>0</c:v>
                </c:pt>
                <c:pt idx="10" formatCode="_(* #,##0_);_(* \(#,##0\);_(* &quot;-&quot;_);_(@_)">
                  <c:v>0</c:v>
                </c:pt>
                <c:pt idx="11" formatCode="_(* #,##0_);_(* \(#,##0\);_(* &quot;-&quot;_);_(@_)">
                  <c:v>0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0</c:v>
                </c:pt>
                <c:pt idx="14" formatCode="_(* #,##0_);_(* \(#,##0\);_(* &quot;-&quot;_);_(@_)">
                  <c:v>0</c:v>
                </c:pt>
                <c:pt idx="15" formatCode="_(* #,##0_);_(* \(#,##0\);_(* &quot;-&quot;_);_(@_)">
                  <c:v>0</c:v>
                </c:pt>
                <c:pt idx="16" formatCode="_(* #,##0_);_(* \(#,##0\);_(* &quot;-&quot;_);_(@_)">
                  <c:v>0</c:v>
                </c:pt>
                <c:pt idx="17" formatCode="_(* #,##0_);_(* \(#,##0\);_(* &quot;-&quot;_);_(@_)">
                  <c:v>0</c:v>
                </c:pt>
                <c:pt idx="18" formatCode="_(* #,##0_);_(* \(#,##0\);_(* &quot;-&quot;_);_(@_)">
                  <c:v>0</c:v>
                </c:pt>
                <c:pt idx="19" formatCode="_(* #,##0_);_(* \(#,##0\);_(* &quot;-&quot;_);_(@_)">
                  <c:v>0</c:v>
                </c:pt>
                <c:pt idx="20" formatCode="_(* #,##0_);_(* \(#,##0\);_(* &quot;-&quot;_);_(@_)">
                  <c:v>0</c:v>
                </c:pt>
                <c:pt idx="21" formatCode="_(* #,##0_);_(* \(#,##0\);_(* &quot;-&quot;_);_(@_)">
                  <c:v>0</c:v>
                </c:pt>
                <c:pt idx="22" formatCode="_(* #,##0_);_(* \(#,##0\);_(* &quot;-&quot;_);_(@_)">
                  <c:v>0</c:v>
                </c:pt>
                <c:pt idx="23" formatCode="_(* #,##0_);_(* \(#,##0\);_(* &quot;-&quot;_);_(@_)">
                  <c:v>0</c:v>
                </c:pt>
                <c:pt idx="24" formatCode="_(* #,##0_);_(* \(#,##0\);_(* &quot;-&quot;_);_(@_)">
                  <c:v>0</c:v>
                </c:pt>
                <c:pt idx="25" formatCode="_(* #,##0_);_(* \(#,##0\);_(* &quot;-&quot;_);_(@_)">
                  <c:v>0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0</c:v>
                </c:pt>
                <c:pt idx="28" formatCode="_(* #,##0_);_(* \(#,##0\);_(* &quot;-&quot;_);_(@_)">
                  <c:v>0</c:v>
                </c:pt>
                <c:pt idx="29" formatCode="_(* #,##0_);_(* \(#,##0\);_(* &quot;-&quot;_);_(@_)">
                  <c:v>0</c:v>
                </c:pt>
                <c:pt idx="31" formatCode="_(* #,##0_);_(* \(#,##0\);_(* &quot;-&quot;_);_(@_)">
                  <c:v>0</c:v>
                </c:pt>
                <c:pt idx="32" formatCode="_(* #,##0_);_(* \(#,##0\);_(* &quot;-&quot;_);_(@_)">
                  <c:v>0</c:v>
                </c:pt>
                <c:pt idx="33" formatCode="_(* #,##0_);_(* \(#,##0\);_(* &quot;-&quot;_);_(@_)">
                  <c:v>0</c:v>
                </c:pt>
                <c:pt idx="34" formatCode="_(* #,##0_);_(* \(#,##0\);_(* &quot;-&quot;_);_(@_)">
                  <c:v>0</c:v>
                </c:pt>
                <c:pt idx="35" formatCode="_(* #,##0_);_(* \(#,##0\);_(* &quot;-&quot;_);_(@_)">
                  <c:v>0</c:v>
                </c:pt>
                <c:pt idx="36" formatCode="_(* #,##0_);_(* \(#,##0\);_(* &quot;-&quot;_);_(@_)">
                  <c:v>0</c:v>
                </c:pt>
                <c:pt idx="37" formatCode="_(* #,##0_);_(* \(#,##0\);_(* &quot;-&quot;_);_(@_)">
                  <c:v>0</c:v>
                </c:pt>
                <c:pt idx="38" formatCode="_(* #,##0_);_(* \(#,##0\);_(* &quot;-&quot;_);_(@_)">
                  <c:v>0</c:v>
                </c:pt>
                <c:pt idx="39" formatCode="_(* #,##0_);_(* \(#,##0\);_(* &quot;-&quot;_);_(@_)">
                  <c:v>0</c:v>
                </c:pt>
                <c:pt idx="40" formatCode="_(* #,##0_);_(* \(#,##0\);_(* &quot;-&quot;_);_(@_)">
                  <c:v>0</c:v>
                </c:pt>
              </c:numCache>
            </c:numRef>
          </c:val>
        </c:ser>
        <c:ser>
          <c:idx val="13"/>
          <c:order val="13"/>
          <c:val>
            <c:numRef>
              <c:f>'QUEMADO INTENSIVO'!$N$4:$N$45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_(* #,##0_);_(* \(#,##0\);_(* &quot;-&quot;_);_(@_)">
                  <c:v>0</c:v>
                </c:pt>
                <c:pt idx="4" formatCode="_(* #,##0_);_(* \(#,##0\);_(* &quot;-&quot;_);_(@_)">
                  <c:v>0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0</c:v>
                </c:pt>
                <c:pt idx="7" formatCode="_(* #,##0_);_(* \(#,##0\);_(* &quot;-&quot;_);_(@_)">
                  <c:v>0</c:v>
                </c:pt>
                <c:pt idx="8" formatCode="_(* #,##0_);_(* \(#,##0\);_(* &quot;-&quot;_);_(@_)">
                  <c:v>0</c:v>
                </c:pt>
                <c:pt idx="9" formatCode="_(* #,##0_);_(* \(#,##0\);_(* &quot;-&quot;_);_(@_)">
                  <c:v>0</c:v>
                </c:pt>
                <c:pt idx="10" formatCode="_(* #,##0_);_(* \(#,##0\);_(* &quot;-&quot;_);_(@_)">
                  <c:v>0</c:v>
                </c:pt>
                <c:pt idx="11" formatCode="_(* #,##0_);_(* \(#,##0\);_(* &quot;-&quot;_);_(@_)">
                  <c:v>1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1</c:v>
                </c:pt>
                <c:pt idx="14" formatCode="_(* #,##0_);_(* \(#,##0\);_(* &quot;-&quot;_);_(@_)">
                  <c:v>0</c:v>
                </c:pt>
                <c:pt idx="15" formatCode="_(* #,##0_);_(* \(#,##0\);_(* &quot;-&quot;_);_(@_)">
                  <c:v>0</c:v>
                </c:pt>
                <c:pt idx="16" formatCode="_(* #,##0_);_(* \(#,##0\);_(* &quot;-&quot;_);_(@_)">
                  <c:v>0</c:v>
                </c:pt>
                <c:pt idx="17" formatCode="_(* #,##0_);_(* \(#,##0\);_(* &quot;-&quot;_);_(@_)">
                  <c:v>0</c:v>
                </c:pt>
                <c:pt idx="18" formatCode="_(* #,##0_);_(* \(#,##0\);_(* &quot;-&quot;_);_(@_)">
                  <c:v>0</c:v>
                </c:pt>
                <c:pt idx="19" formatCode="_(* #,##0_);_(* \(#,##0\);_(* &quot;-&quot;_);_(@_)">
                  <c:v>0</c:v>
                </c:pt>
                <c:pt idx="20" formatCode="_(* #,##0_);_(* \(#,##0\);_(* &quot;-&quot;_);_(@_)">
                  <c:v>0</c:v>
                </c:pt>
                <c:pt idx="21" formatCode="_(* #,##0_);_(* \(#,##0\);_(* &quot;-&quot;_);_(@_)">
                  <c:v>0</c:v>
                </c:pt>
                <c:pt idx="22" formatCode="_(* #,##0_);_(* \(#,##0\);_(* &quot;-&quot;_);_(@_)">
                  <c:v>0</c:v>
                </c:pt>
                <c:pt idx="23" formatCode="_(* #,##0_);_(* \(#,##0\);_(* &quot;-&quot;_);_(@_)">
                  <c:v>0</c:v>
                </c:pt>
                <c:pt idx="24" formatCode="_(* #,##0_);_(* \(#,##0\);_(* &quot;-&quot;_);_(@_)">
                  <c:v>0</c:v>
                </c:pt>
                <c:pt idx="25" formatCode="_(* #,##0_);_(* \(#,##0\);_(* &quot;-&quot;_);_(@_)">
                  <c:v>0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0</c:v>
                </c:pt>
                <c:pt idx="28" formatCode="_(* #,##0_);_(* \(#,##0\);_(* &quot;-&quot;_);_(@_)">
                  <c:v>0</c:v>
                </c:pt>
                <c:pt idx="29" formatCode="_(* #,##0_);_(* \(#,##0\);_(* &quot;-&quot;_);_(@_)">
                  <c:v>0</c:v>
                </c:pt>
                <c:pt idx="30" formatCode="_(* #,##0_);_(* \(#,##0\);_(* &quot;-&quot;_);_(@_)">
                  <c:v>0</c:v>
                </c:pt>
                <c:pt idx="31" formatCode="_(* #,##0_);_(* \(#,##0\);_(* &quot;-&quot;_);_(@_)">
                  <c:v>0</c:v>
                </c:pt>
                <c:pt idx="32" formatCode="_(* #,##0_);_(* \(#,##0\);_(* &quot;-&quot;_);_(@_)">
                  <c:v>0</c:v>
                </c:pt>
                <c:pt idx="33" formatCode="_(* #,##0_);_(* \(#,##0\);_(* &quot;-&quot;_);_(@_)">
                  <c:v>0</c:v>
                </c:pt>
                <c:pt idx="34" formatCode="_(* #,##0_);_(* \(#,##0\);_(* &quot;-&quot;_);_(@_)">
                  <c:v>0</c:v>
                </c:pt>
                <c:pt idx="35" formatCode="_(* #,##0_);_(* \(#,##0\);_(* &quot;-&quot;_);_(@_)">
                  <c:v>0</c:v>
                </c:pt>
                <c:pt idx="36" formatCode="_(* #,##0_);_(* \(#,##0\);_(* &quot;-&quot;_);_(@_)">
                  <c:v>0</c:v>
                </c:pt>
                <c:pt idx="37" formatCode="_(* #,##0_);_(* \(#,##0\);_(* &quot;-&quot;_);_(@_)">
                  <c:v>0</c:v>
                </c:pt>
                <c:pt idx="38" formatCode="_(* #,##0_);_(* \(#,##0\);_(* &quot;-&quot;_);_(@_)">
                  <c:v>0</c:v>
                </c:pt>
                <c:pt idx="39" formatCode="_(* #,##0_);_(* \(#,##0\);_(* &quot;-&quot;_);_(@_)">
                  <c:v>0</c:v>
                </c:pt>
                <c:pt idx="40" formatCode="_(* #,##0_);_(* \(#,##0\);_(* &quot;-&quot;_);_(@_)">
                  <c:v>1</c:v>
                </c:pt>
                <c:pt idx="41" formatCode="_(* #,##0_);_(* \(#,##0\);_(* &quot;-&quot;_);_(@_)">
                  <c:v>0</c:v>
                </c:pt>
              </c:numCache>
            </c:numRef>
          </c:val>
        </c:ser>
        <c:ser>
          <c:idx val="14"/>
          <c:order val="14"/>
          <c:val>
            <c:numRef>
              <c:f>'QUEMADO INTENSIVO'!$O$4:$O$45</c:f>
              <c:numCache>
                <c:formatCode>General</c:formatCode>
                <c:ptCount val="42"/>
                <c:pt idx="2">
                  <c:v>0</c:v>
                </c:pt>
                <c:pt idx="3" formatCode="_(* #,##0_);_(* \(#,##0\);_(* &quot;-&quot;_);_(@_)">
                  <c:v>0</c:v>
                </c:pt>
                <c:pt idx="4" formatCode="_(* #,##0_);_(* \(#,##0\);_(* &quot;-&quot;_);_(@_)">
                  <c:v>0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0</c:v>
                </c:pt>
                <c:pt idx="7" formatCode="_(* #,##0_);_(* \(#,##0\);_(* &quot;-&quot;_);_(@_)">
                  <c:v>0</c:v>
                </c:pt>
                <c:pt idx="8" formatCode="_(* #,##0_);_(* \(#,##0\);_(* &quot;-&quot;_);_(@_)">
                  <c:v>0</c:v>
                </c:pt>
                <c:pt idx="9" formatCode="_(* #,##0_);_(* \(#,##0\);_(* &quot;-&quot;_);_(@_)">
                  <c:v>0</c:v>
                </c:pt>
                <c:pt idx="10" formatCode="_(* #,##0_);_(* \(#,##0\);_(* &quot;-&quot;_);_(@_)">
                  <c:v>0</c:v>
                </c:pt>
                <c:pt idx="11" formatCode="_(* #,##0_);_(* \(#,##0\);_(* &quot;-&quot;_);_(@_)">
                  <c:v>1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1</c:v>
                </c:pt>
                <c:pt idx="14" formatCode="_(* #,##0_);_(* \(#,##0\);_(* &quot;-&quot;_);_(@_)">
                  <c:v>0</c:v>
                </c:pt>
                <c:pt idx="15" formatCode="_(* #,##0_);_(* \(#,##0\);_(* &quot;-&quot;_);_(@_)">
                  <c:v>0</c:v>
                </c:pt>
                <c:pt idx="16" formatCode="_(* #,##0_);_(* \(#,##0\);_(* &quot;-&quot;_);_(@_)">
                  <c:v>0</c:v>
                </c:pt>
                <c:pt idx="17" formatCode="_(* #,##0_);_(* \(#,##0\);_(* &quot;-&quot;_);_(@_)">
                  <c:v>0</c:v>
                </c:pt>
                <c:pt idx="18" formatCode="_(* #,##0_);_(* \(#,##0\);_(* &quot;-&quot;_);_(@_)">
                  <c:v>0</c:v>
                </c:pt>
                <c:pt idx="19" formatCode="_(* #,##0_);_(* \(#,##0\);_(* &quot;-&quot;_);_(@_)">
                  <c:v>0</c:v>
                </c:pt>
                <c:pt idx="20" formatCode="_(* #,##0_);_(* \(#,##0\);_(* &quot;-&quot;_);_(@_)">
                  <c:v>0</c:v>
                </c:pt>
                <c:pt idx="21" formatCode="_(* #,##0_);_(* \(#,##0\);_(* &quot;-&quot;_);_(@_)">
                  <c:v>0</c:v>
                </c:pt>
                <c:pt idx="22" formatCode="_(* #,##0_);_(* \(#,##0\);_(* &quot;-&quot;_);_(@_)">
                  <c:v>0</c:v>
                </c:pt>
                <c:pt idx="23" formatCode="_(* #,##0_);_(* \(#,##0\);_(* &quot;-&quot;_);_(@_)">
                  <c:v>0</c:v>
                </c:pt>
                <c:pt idx="24" formatCode="_(* #,##0_);_(* \(#,##0\);_(* &quot;-&quot;_);_(@_)">
                  <c:v>0</c:v>
                </c:pt>
                <c:pt idx="25" formatCode="_(* #,##0_);_(* \(#,##0\);_(* &quot;-&quot;_);_(@_)">
                  <c:v>0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0</c:v>
                </c:pt>
                <c:pt idx="28" formatCode="_(* #,##0_);_(* \(#,##0\);_(* &quot;-&quot;_);_(@_)">
                  <c:v>0</c:v>
                </c:pt>
                <c:pt idx="29" formatCode="_(* #,##0_);_(* \(#,##0\);_(* &quot;-&quot;_);_(@_)">
                  <c:v>0</c:v>
                </c:pt>
                <c:pt idx="30" formatCode="_(* #,##0_);_(* \(#,##0\);_(* &quot;-&quot;_);_(@_)">
                  <c:v>0</c:v>
                </c:pt>
                <c:pt idx="31" formatCode="_(* #,##0_);_(* \(#,##0\);_(* &quot;-&quot;_);_(@_)">
                  <c:v>0</c:v>
                </c:pt>
                <c:pt idx="32" formatCode="_(* #,##0_);_(* \(#,##0\);_(* &quot;-&quot;_);_(@_)">
                  <c:v>0</c:v>
                </c:pt>
                <c:pt idx="33" formatCode="_(* #,##0_);_(* \(#,##0\);_(* &quot;-&quot;_);_(@_)">
                  <c:v>0</c:v>
                </c:pt>
                <c:pt idx="34" formatCode="_(* #,##0_);_(* \(#,##0\);_(* &quot;-&quot;_);_(@_)">
                  <c:v>0</c:v>
                </c:pt>
                <c:pt idx="35" formatCode="_(* #,##0_);_(* \(#,##0\);_(* &quot;-&quot;_);_(@_)">
                  <c:v>0</c:v>
                </c:pt>
                <c:pt idx="36" formatCode="_(* #,##0_);_(* \(#,##0\);_(* &quot;-&quot;_);_(@_)">
                  <c:v>0</c:v>
                </c:pt>
                <c:pt idx="37" formatCode="_(* #,##0_);_(* \(#,##0\);_(* &quot;-&quot;_);_(@_)">
                  <c:v>0</c:v>
                </c:pt>
                <c:pt idx="38" formatCode="_(* #,##0_);_(* \(#,##0\);_(* &quot;-&quot;_);_(@_)">
                  <c:v>0</c:v>
                </c:pt>
                <c:pt idx="39" formatCode="_(* #,##0_);_(* \(#,##0\);_(* &quot;-&quot;_);_(@_)">
                  <c:v>0</c:v>
                </c:pt>
                <c:pt idx="40" formatCode="_(* #,##0_);_(* \(#,##0\);_(* &quot;-&quot;_);_(@_)">
                  <c:v>1</c:v>
                </c:pt>
              </c:numCache>
            </c:numRef>
          </c:val>
        </c:ser>
        <c:ser>
          <c:idx val="15"/>
          <c:order val="15"/>
          <c:val>
            <c:numRef>
              <c:f>'QUEMADO INTENSIVO'!$P$4:$P$45</c:f>
              <c:numCache>
                <c:formatCode>General</c:formatCode>
                <c:ptCount val="42"/>
                <c:pt idx="2">
                  <c:v>0</c:v>
                </c:pt>
                <c:pt idx="3" formatCode="_(* #,##0_);_(* \(#,##0\);_(* &quot;-&quot;_);_(@_)">
                  <c:v>0</c:v>
                </c:pt>
                <c:pt idx="4" formatCode="_(* #,##0_);_(* \(#,##0\);_(* &quot;-&quot;_);_(@_)">
                  <c:v>0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0</c:v>
                </c:pt>
                <c:pt idx="7" formatCode="_(* #,##0_);_(* \(#,##0\);_(* &quot;-&quot;_);_(@_)">
                  <c:v>0</c:v>
                </c:pt>
                <c:pt idx="8" formatCode="_(* #,##0_);_(* \(#,##0\);_(* &quot;-&quot;_);_(@_)">
                  <c:v>0</c:v>
                </c:pt>
                <c:pt idx="9" formatCode="_(* #,##0_);_(* \(#,##0\);_(* &quot;-&quot;_);_(@_)">
                  <c:v>0</c:v>
                </c:pt>
                <c:pt idx="10" formatCode="_(* #,##0_);_(* \(#,##0\);_(* &quot;-&quot;_);_(@_)">
                  <c:v>0</c:v>
                </c:pt>
                <c:pt idx="11" formatCode="_(* #,##0_);_(* \(#,##0\);_(* &quot;-&quot;_);_(@_)">
                  <c:v>0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0</c:v>
                </c:pt>
                <c:pt idx="14" formatCode="_(* #,##0_);_(* \(#,##0\);_(* &quot;-&quot;_);_(@_)">
                  <c:v>0</c:v>
                </c:pt>
                <c:pt idx="15" formatCode="_(* #,##0_);_(* \(#,##0\);_(* &quot;-&quot;_);_(@_)">
                  <c:v>0</c:v>
                </c:pt>
                <c:pt idx="16" formatCode="_(* #,##0_);_(* \(#,##0\);_(* &quot;-&quot;_);_(@_)">
                  <c:v>0</c:v>
                </c:pt>
                <c:pt idx="17" formatCode="_(* #,##0_);_(* \(#,##0\);_(* &quot;-&quot;_);_(@_)">
                  <c:v>0</c:v>
                </c:pt>
                <c:pt idx="18" formatCode="_(* #,##0_);_(* \(#,##0\);_(* &quot;-&quot;_);_(@_)">
                  <c:v>0</c:v>
                </c:pt>
                <c:pt idx="19" formatCode="_(* #,##0_);_(* \(#,##0\);_(* &quot;-&quot;_);_(@_)">
                  <c:v>0</c:v>
                </c:pt>
                <c:pt idx="20" formatCode="_(* #,##0_);_(* \(#,##0\);_(* &quot;-&quot;_);_(@_)">
                  <c:v>0</c:v>
                </c:pt>
                <c:pt idx="21" formatCode="_(* #,##0_);_(* \(#,##0\);_(* &quot;-&quot;_);_(@_)">
                  <c:v>0</c:v>
                </c:pt>
                <c:pt idx="22" formatCode="_(* #,##0_);_(* \(#,##0\);_(* &quot;-&quot;_);_(@_)">
                  <c:v>0</c:v>
                </c:pt>
                <c:pt idx="23" formatCode="_(* #,##0_);_(* \(#,##0\);_(* &quot;-&quot;_);_(@_)">
                  <c:v>0</c:v>
                </c:pt>
                <c:pt idx="24" formatCode="_(* #,##0_);_(* \(#,##0\);_(* &quot;-&quot;_);_(@_)">
                  <c:v>0</c:v>
                </c:pt>
                <c:pt idx="25" formatCode="_(* #,##0_);_(* \(#,##0\);_(* &quot;-&quot;_);_(@_)">
                  <c:v>0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0</c:v>
                </c:pt>
                <c:pt idx="28" formatCode="_(* #,##0_);_(* \(#,##0\);_(* &quot;-&quot;_);_(@_)">
                  <c:v>0</c:v>
                </c:pt>
                <c:pt idx="29" formatCode="_(* #,##0_);_(* \(#,##0\);_(* &quot;-&quot;_);_(@_)">
                  <c:v>0</c:v>
                </c:pt>
                <c:pt idx="30" formatCode="_(* #,##0_);_(* \(#,##0\);_(* &quot;-&quot;_);_(@_)">
                  <c:v>0</c:v>
                </c:pt>
                <c:pt idx="31" formatCode="_(* #,##0_);_(* \(#,##0\);_(* &quot;-&quot;_);_(@_)">
                  <c:v>0</c:v>
                </c:pt>
                <c:pt idx="32" formatCode="_(* #,##0_);_(* \(#,##0\);_(* &quot;-&quot;_);_(@_)">
                  <c:v>0</c:v>
                </c:pt>
                <c:pt idx="33" formatCode="_(* #,##0_);_(* \(#,##0\);_(* &quot;-&quot;_);_(@_)">
                  <c:v>0</c:v>
                </c:pt>
                <c:pt idx="34" formatCode="_(* #,##0_);_(* \(#,##0\);_(* &quot;-&quot;_);_(@_)">
                  <c:v>0</c:v>
                </c:pt>
                <c:pt idx="35" formatCode="_(* #,##0_);_(* \(#,##0\);_(* &quot;-&quot;_);_(@_)">
                  <c:v>0</c:v>
                </c:pt>
                <c:pt idx="36" formatCode="_(* #,##0_);_(* \(#,##0\);_(* &quot;-&quot;_);_(@_)">
                  <c:v>0</c:v>
                </c:pt>
                <c:pt idx="37" formatCode="_(* #,##0_);_(* \(#,##0\);_(* &quot;-&quot;_);_(@_)">
                  <c:v>0</c:v>
                </c:pt>
                <c:pt idx="38" formatCode="_(* #,##0_);_(* \(#,##0\);_(* &quot;-&quot;_);_(@_)">
                  <c:v>0</c:v>
                </c:pt>
                <c:pt idx="39" formatCode="_(* #,##0_);_(* \(#,##0\);_(* &quot;-&quot;_);_(@_)">
                  <c:v>0</c:v>
                </c:pt>
                <c:pt idx="40" formatCode="_(* #,##0_);_(* \(#,##0\);_(* &quot;-&quot;_);_(@_)">
                  <c:v>0</c:v>
                </c:pt>
              </c:numCache>
            </c:numRef>
          </c:val>
        </c:ser>
        <c:ser>
          <c:idx val="16"/>
          <c:order val="16"/>
          <c:val>
            <c:numRef>
              <c:f>'QUEMADO INTENSIVO'!$Q$4:$Q$45</c:f>
              <c:numCache>
                <c:formatCode>General</c:formatCode>
                <c:ptCount val="42"/>
                <c:pt idx="1">
                  <c:v>0</c:v>
                </c:pt>
                <c:pt idx="2">
                  <c:v>0</c:v>
                </c:pt>
                <c:pt idx="3" formatCode="_(* #,##0_);_(* \(#,##0\);_(* &quot;-&quot;_);_(@_)">
                  <c:v>0</c:v>
                </c:pt>
                <c:pt idx="4" formatCode="_(* #,##0_);_(* \(#,##0\);_(* &quot;-&quot;_);_(@_)">
                  <c:v>0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0</c:v>
                </c:pt>
                <c:pt idx="7" formatCode="_(* #,##0_);_(* \(#,##0\);_(* &quot;-&quot;_);_(@_)">
                  <c:v>0</c:v>
                </c:pt>
                <c:pt idx="8" formatCode="_(* #,##0_);_(* \(#,##0\);_(* &quot;-&quot;_);_(@_)">
                  <c:v>0</c:v>
                </c:pt>
                <c:pt idx="9" formatCode="_(* #,##0_);_(* \(#,##0\);_(* &quot;-&quot;_);_(@_)">
                  <c:v>0</c:v>
                </c:pt>
                <c:pt idx="10" formatCode="_(* #,##0_);_(* \(#,##0\);_(* &quot;-&quot;_);_(@_)">
                  <c:v>0</c:v>
                </c:pt>
                <c:pt idx="11" formatCode="_(* #,##0_);_(* \(#,##0\);_(* &quot;-&quot;_);_(@_)">
                  <c:v>0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0</c:v>
                </c:pt>
                <c:pt idx="14" formatCode="_(* #,##0_);_(* \(#,##0\);_(* &quot;-&quot;_);_(@_)">
                  <c:v>0</c:v>
                </c:pt>
                <c:pt idx="15" formatCode="_(* #,##0_);_(* \(#,##0\);_(* &quot;-&quot;_);_(@_)">
                  <c:v>0</c:v>
                </c:pt>
                <c:pt idx="16" formatCode="_(* #,##0_);_(* \(#,##0\);_(* &quot;-&quot;_);_(@_)">
                  <c:v>0</c:v>
                </c:pt>
                <c:pt idx="17" formatCode="_(* #,##0_);_(* \(#,##0\);_(* &quot;-&quot;_);_(@_)">
                  <c:v>0</c:v>
                </c:pt>
                <c:pt idx="18" formatCode="_(* #,##0_);_(* \(#,##0\);_(* &quot;-&quot;_);_(@_)">
                  <c:v>0</c:v>
                </c:pt>
                <c:pt idx="19" formatCode="_(* #,##0_);_(* \(#,##0\);_(* &quot;-&quot;_);_(@_)">
                  <c:v>0</c:v>
                </c:pt>
                <c:pt idx="20" formatCode="_(* #,##0_);_(* \(#,##0\);_(* &quot;-&quot;_);_(@_)">
                  <c:v>0</c:v>
                </c:pt>
                <c:pt idx="21" formatCode="_(* #,##0_);_(* \(#,##0\);_(* &quot;-&quot;_);_(@_)">
                  <c:v>0</c:v>
                </c:pt>
                <c:pt idx="22" formatCode="_(* #,##0_);_(* \(#,##0\);_(* &quot;-&quot;_);_(@_)">
                  <c:v>0</c:v>
                </c:pt>
                <c:pt idx="23" formatCode="_(* #,##0_);_(* \(#,##0\);_(* &quot;-&quot;_);_(@_)">
                  <c:v>0</c:v>
                </c:pt>
                <c:pt idx="24" formatCode="_(* #,##0_);_(* \(#,##0\);_(* &quot;-&quot;_);_(@_)">
                  <c:v>0</c:v>
                </c:pt>
                <c:pt idx="25" formatCode="_(* #,##0_);_(* \(#,##0\);_(* &quot;-&quot;_);_(@_)">
                  <c:v>0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0</c:v>
                </c:pt>
                <c:pt idx="28" formatCode="_(* #,##0_);_(* \(#,##0\);_(* &quot;-&quot;_);_(@_)">
                  <c:v>0</c:v>
                </c:pt>
                <c:pt idx="29" formatCode="_(* #,##0_);_(* \(#,##0\);_(* &quot;-&quot;_);_(@_)">
                  <c:v>0</c:v>
                </c:pt>
                <c:pt idx="30" formatCode="_(* #,##0_);_(* \(#,##0\);_(* &quot;-&quot;_);_(@_)">
                  <c:v>0</c:v>
                </c:pt>
                <c:pt idx="31" formatCode="_(* #,##0_);_(* \(#,##0\);_(* &quot;-&quot;_);_(@_)">
                  <c:v>0</c:v>
                </c:pt>
                <c:pt idx="32" formatCode="_(* #,##0_);_(* \(#,##0\);_(* &quot;-&quot;_);_(@_)">
                  <c:v>0</c:v>
                </c:pt>
                <c:pt idx="33" formatCode="_(* #,##0_);_(* \(#,##0\);_(* &quot;-&quot;_);_(@_)">
                  <c:v>0</c:v>
                </c:pt>
                <c:pt idx="34" formatCode="_(* #,##0_);_(* \(#,##0\);_(* &quot;-&quot;_);_(@_)">
                  <c:v>0</c:v>
                </c:pt>
                <c:pt idx="35" formatCode="_(* #,##0_);_(* \(#,##0\);_(* &quot;-&quot;_);_(@_)">
                  <c:v>0</c:v>
                </c:pt>
                <c:pt idx="36" formatCode="_(* #,##0_);_(* \(#,##0\);_(* &quot;-&quot;_);_(@_)">
                  <c:v>0</c:v>
                </c:pt>
                <c:pt idx="37" formatCode="_(* #,##0_);_(* \(#,##0\);_(* &quot;-&quot;_);_(@_)">
                  <c:v>0</c:v>
                </c:pt>
                <c:pt idx="38" formatCode="_(* #,##0_);_(* \(#,##0\);_(* &quot;-&quot;_);_(@_)">
                  <c:v>0</c:v>
                </c:pt>
                <c:pt idx="39" formatCode="_(* #,##0_);_(* \(#,##0\);_(* &quot;-&quot;_);_(@_)">
                  <c:v>0</c:v>
                </c:pt>
                <c:pt idx="40" formatCode="_(* #,##0_);_(* \(#,##0\);_(* &quot;-&quot;_);_(@_)">
                  <c:v>0</c:v>
                </c:pt>
              </c:numCache>
            </c:numRef>
          </c:val>
        </c:ser>
        <c:ser>
          <c:idx val="17"/>
          <c:order val="17"/>
          <c:val>
            <c:numRef>
              <c:f>'QUEMADO INTENSIVO'!$R$4:$R$45</c:f>
              <c:numCache>
                <c:formatCode>General</c:formatCode>
                <c:ptCount val="42"/>
                <c:pt idx="2">
                  <c:v>0</c:v>
                </c:pt>
                <c:pt idx="3" formatCode="_(* #,##0_);_(* \(#,##0\);_(* &quot;-&quot;_);_(@_)">
                  <c:v>0</c:v>
                </c:pt>
                <c:pt idx="4" formatCode="_(* #,##0_);_(* \(#,##0\);_(* &quot;-&quot;_);_(@_)">
                  <c:v>0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0</c:v>
                </c:pt>
                <c:pt idx="7" formatCode="_(* #,##0_);_(* \(#,##0\);_(* &quot;-&quot;_);_(@_)">
                  <c:v>0</c:v>
                </c:pt>
                <c:pt idx="8" formatCode="_(* #,##0_);_(* \(#,##0\);_(* &quot;-&quot;_);_(@_)">
                  <c:v>0</c:v>
                </c:pt>
                <c:pt idx="9" formatCode="_(* #,##0_);_(* \(#,##0\);_(* &quot;-&quot;_);_(@_)">
                  <c:v>0</c:v>
                </c:pt>
                <c:pt idx="10" formatCode="_(* #,##0_);_(* \(#,##0\);_(* &quot;-&quot;_);_(@_)">
                  <c:v>0</c:v>
                </c:pt>
                <c:pt idx="11" formatCode="_(* #,##0_);_(* \(#,##0\);_(* &quot;-&quot;_);_(@_)">
                  <c:v>0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0</c:v>
                </c:pt>
                <c:pt idx="14" formatCode="_(* #,##0_);_(* \(#,##0\);_(* &quot;-&quot;_);_(@_)">
                  <c:v>0</c:v>
                </c:pt>
                <c:pt idx="15" formatCode="_(* #,##0_);_(* \(#,##0\);_(* &quot;-&quot;_);_(@_)">
                  <c:v>0</c:v>
                </c:pt>
                <c:pt idx="16" formatCode="_(* #,##0_);_(* \(#,##0\);_(* &quot;-&quot;_);_(@_)">
                  <c:v>0</c:v>
                </c:pt>
                <c:pt idx="17" formatCode="_(* #,##0_);_(* \(#,##0\);_(* &quot;-&quot;_);_(@_)">
                  <c:v>0</c:v>
                </c:pt>
                <c:pt idx="18" formatCode="_(* #,##0_);_(* \(#,##0\);_(* &quot;-&quot;_);_(@_)">
                  <c:v>0</c:v>
                </c:pt>
                <c:pt idx="19" formatCode="_(* #,##0_);_(* \(#,##0\);_(* &quot;-&quot;_);_(@_)">
                  <c:v>0</c:v>
                </c:pt>
                <c:pt idx="20" formatCode="_(* #,##0_);_(* \(#,##0\);_(* &quot;-&quot;_);_(@_)">
                  <c:v>0</c:v>
                </c:pt>
                <c:pt idx="21" formatCode="_(* #,##0_);_(* \(#,##0\);_(* &quot;-&quot;_);_(@_)">
                  <c:v>0</c:v>
                </c:pt>
                <c:pt idx="22" formatCode="_(* #,##0_);_(* \(#,##0\);_(* &quot;-&quot;_);_(@_)">
                  <c:v>0</c:v>
                </c:pt>
                <c:pt idx="23" formatCode="_(* #,##0_);_(* \(#,##0\);_(* &quot;-&quot;_);_(@_)">
                  <c:v>0</c:v>
                </c:pt>
                <c:pt idx="24" formatCode="_(* #,##0_);_(* \(#,##0\);_(* &quot;-&quot;_);_(@_)">
                  <c:v>0</c:v>
                </c:pt>
                <c:pt idx="25" formatCode="_(* #,##0_);_(* \(#,##0\);_(* &quot;-&quot;_);_(@_)">
                  <c:v>0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0</c:v>
                </c:pt>
                <c:pt idx="28" formatCode="_(* #,##0_);_(* \(#,##0\);_(* &quot;-&quot;_);_(@_)">
                  <c:v>0</c:v>
                </c:pt>
                <c:pt idx="29" formatCode="_(* #,##0_);_(* \(#,##0\);_(* &quot;-&quot;_);_(@_)">
                  <c:v>0</c:v>
                </c:pt>
                <c:pt idx="30" formatCode="_(* #,##0_);_(* \(#,##0\);_(* &quot;-&quot;_);_(@_)">
                  <c:v>0</c:v>
                </c:pt>
                <c:pt idx="31" formatCode="_(* #,##0_);_(* \(#,##0\);_(* &quot;-&quot;_);_(@_)">
                  <c:v>0</c:v>
                </c:pt>
                <c:pt idx="32" formatCode="_(* #,##0_);_(* \(#,##0\);_(* &quot;-&quot;_);_(@_)">
                  <c:v>0</c:v>
                </c:pt>
                <c:pt idx="33" formatCode="_(* #,##0_);_(* \(#,##0\);_(* &quot;-&quot;_);_(@_)">
                  <c:v>0</c:v>
                </c:pt>
                <c:pt idx="34" formatCode="_(* #,##0_);_(* \(#,##0\);_(* &quot;-&quot;_);_(@_)">
                  <c:v>0</c:v>
                </c:pt>
                <c:pt idx="35" formatCode="_(* #,##0_);_(* \(#,##0\);_(* &quot;-&quot;_);_(@_)">
                  <c:v>0</c:v>
                </c:pt>
                <c:pt idx="36" formatCode="_(* #,##0_);_(* \(#,##0\);_(* &quot;-&quot;_);_(@_)">
                  <c:v>0</c:v>
                </c:pt>
                <c:pt idx="37" formatCode="_(* #,##0_);_(* \(#,##0\);_(* &quot;-&quot;_);_(@_)">
                  <c:v>0</c:v>
                </c:pt>
                <c:pt idx="38" formatCode="_(* #,##0_);_(* \(#,##0\);_(* &quot;-&quot;_);_(@_)">
                  <c:v>0</c:v>
                </c:pt>
                <c:pt idx="39" formatCode="_(* #,##0_);_(* \(#,##0\);_(* &quot;-&quot;_);_(@_)">
                  <c:v>0</c:v>
                </c:pt>
                <c:pt idx="40" formatCode="_(* #,##0_);_(* \(#,##0\);_(* &quot;-&quot;_);_(@_)">
                  <c:v>0</c:v>
                </c:pt>
              </c:numCache>
            </c:numRef>
          </c:val>
        </c:ser>
        <c:ser>
          <c:idx val="18"/>
          <c:order val="18"/>
          <c:val>
            <c:numRef>
              <c:f>'QUEMADO INTENSIVO'!$S$4:$S$45</c:f>
              <c:numCache>
                <c:formatCode>General</c:formatCode>
                <c:ptCount val="42"/>
                <c:pt idx="2">
                  <c:v>0</c:v>
                </c:pt>
                <c:pt idx="3" formatCode="_(* #,##0_);_(* \(#,##0\);_(* &quot;-&quot;_);_(@_)">
                  <c:v>0</c:v>
                </c:pt>
                <c:pt idx="4" formatCode="_(* #,##0_);_(* \(#,##0\);_(* &quot;-&quot;_);_(@_)">
                  <c:v>0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0</c:v>
                </c:pt>
                <c:pt idx="7" formatCode="_(* #,##0_);_(* \(#,##0\);_(* &quot;-&quot;_);_(@_)">
                  <c:v>0</c:v>
                </c:pt>
                <c:pt idx="8" formatCode="_(* #,##0_);_(* \(#,##0\);_(* &quot;-&quot;_);_(@_)">
                  <c:v>0</c:v>
                </c:pt>
                <c:pt idx="9" formatCode="_(* #,##0_);_(* \(#,##0\);_(* &quot;-&quot;_);_(@_)">
                  <c:v>0</c:v>
                </c:pt>
                <c:pt idx="10" formatCode="_(* #,##0_);_(* \(#,##0\);_(* &quot;-&quot;_);_(@_)">
                  <c:v>0</c:v>
                </c:pt>
                <c:pt idx="11" formatCode="_(* #,##0_);_(* \(#,##0\);_(* &quot;-&quot;_);_(@_)">
                  <c:v>0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0</c:v>
                </c:pt>
                <c:pt idx="14" formatCode="_(* #,##0_);_(* \(#,##0\);_(* &quot;-&quot;_);_(@_)">
                  <c:v>0</c:v>
                </c:pt>
                <c:pt idx="15" formatCode="_(* #,##0_);_(* \(#,##0\);_(* &quot;-&quot;_);_(@_)">
                  <c:v>0</c:v>
                </c:pt>
                <c:pt idx="16" formatCode="_(* #,##0_);_(* \(#,##0\);_(* &quot;-&quot;_);_(@_)">
                  <c:v>0</c:v>
                </c:pt>
                <c:pt idx="17" formatCode="_(* #,##0_);_(* \(#,##0\);_(* &quot;-&quot;_);_(@_)">
                  <c:v>0</c:v>
                </c:pt>
                <c:pt idx="18" formatCode="_(* #,##0_);_(* \(#,##0\);_(* &quot;-&quot;_);_(@_)">
                  <c:v>0</c:v>
                </c:pt>
                <c:pt idx="19" formatCode="_(* #,##0_);_(* \(#,##0\);_(* &quot;-&quot;_);_(@_)">
                  <c:v>0</c:v>
                </c:pt>
                <c:pt idx="20" formatCode="_(* #,##0_);_(* \(#,##0\);_(* &quot;-&quot;_);_(@_)">
                  <c:v>0</c:v>
                </c:pt>
                <c:pt idx="21" formatCode="_(* #,##0_);_(* \(#,##0\);_(* &quot;-&quot;_);_(@_)">
                  <c:v>0</c:v>
                </c:pt>
                <c:pt idx="22" formatCode="_(* #,##0_);_(* \(#,##0\);_(* &quot;-&quot;_);_(@_)">
                  <c:v>0</c:v>
                </c:pt>
                <c:pt idx="23" formatCode="_(* #,##0_);_(* \(#,##0\);_(* &quot;-&quot;_);_(@_)">
                  <c:v>0</c:v>
                </c:pt>
                <c:pt idx="24" formatCode="_(* #,##0_);_(* \(#,##0\);_(* &quot;-&quot;_);_(@_)">
                  <c:v>0</c:v>
                </c:pt>
                <c:pt idx="25" formatCode="_(* #,##0_);_(* \(#,##0\);_(* &quot;-&quot;_);_(@_)">
                  <c:v>0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0</c:v>
                </c:pt>
                <c:pt idx="28" formatCode="_(* #,##0_);_(* \(#,##0\);_(* &quot;-&quot;_);_(@_)">
                  <c:v>0</c:v>
                </c:pt>
                <c:pt idx="29" formatCode="_(* #,##0_);_(* \(#,##0\);_(* &quot;-&quot;_);_(@_)">
                  <c:v>0</c:v>
                </c:pt>
                <c:pt idx="30" formatCode="_(* #,##0_);_(* \(#,##0\);_(* &quot;-&quot;_);_(@_)">
                  <c:v>0</c:v>
                </c:pt>
                <c:pt idx="31" formatCode="_(* #,##0_);_(* \(#,##0\);_(* &quot;-&quot;_);_(@_)">
                  <c:v>0</c:v>
                </c:pt>
                <c:pt idx="32" formatCode="_(* #,##0_);_(* \(#,##0\);_(* &quot;-&quot;_);_(@_)">
                  <c:v>0</c:v>
                </c:pt>
                <c:pt idx="33" formatCode="_(* #,##0_);_(* \(#,##0\);_(* &quot;-&quot;_);_(@_)">
                  <c:v>0</c:v>
                </c:pt>
                <c:pt idx="34" formatCode="_(* #,##0_);_(* \(#,##0\);_(* &quot;-&quot;_);_(@_)">
                  <c:v>0</c:v>
                </c:pt>
                <c:pt idx="35" formatCode="_(* #,##0_);_(* \(#,##0\);_(* &quot;-&quot;_);_(@_)">
                  <c:v>0</c:v>
                </c:pt>
                <c:pt idx="36" formatCode="_(* #,##0_);_(* \(#,##0\);_(* &quot;-&quot;_);_(@_)">
                  <c:v>0</c:v>
                </c:pt>
                <c:pt idx="37" formatCode="_(* #,##0_);_(* \(#,##0\);_(* &quot;-&quot;_);_(@_)">
                  <c:v>0</c:v>
                </c:pt>
                <c:pt idx="38" formatCode="_(* #,##0_);_(* \(#,##0\);_(* &quot;-&quot;_);_(@_)">
                  <c:v>0</c:v>
                </c:pt>
                <c:pt idx="39" formatCode="_(* #,##0_);_(* \(#,##0\);_(* &quot;-&quot;_);_(@_)">
                  <c:v>0</c:v>
                </c:pt>
                <c:pt idx="40" formatCode="_(* #,##0_);_(* \(#,##0\);_(* &quot;-&quot;_);_(@_)">
                  <c:v>0</c:v>
                </c:pt>
              </c:numCache>
            </c:numRef>
          </c:val>
        </c:ser>
        <c:ser>
          <c:idx val="19"/>
          <c:order val="19"/>
          <c:val>
            <c:numRef>
              <c:f>'QUEMADO INTENSIVO'!$T$4:$T$45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_(* #,##0_);_(* \(#,##0\);_(* &quot;-&quot;_);_(@_)">
                  <c:v>0</c:v>
                </c:pt>
                <c:pt idx="4" formatCode="_(* #,##0_);_(* \(#,##0\);_(* &quot;-&quot;_);_(@_)">
                  <c:v>0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0</c:v>
                </c:pt>
                <c:pt idx="7" formatCode="_(* #,##0_);_(* \(#,##0\);_(* &quot;-&quot;_);_(@_)">
                  <c:v>0</c:v>
                </c:pt>
                <c:pt idx="8" formatCode="_(* #,##0_);_(* \(#,##0\);_(* &quot;-&quot;_);_(@_)">
                  <c:v>0</c:v>
                </c:pt>
                <c:pt idx="9" formatCode="_(* #,##0_);_(* \(#,##0\);_(* &quot;-&quot;_);_(@_)">
                  <c:v>0</c:v>
                </c:pt>
                <c:pt idx="10" formatCode="_(* #,##0_);_(* \(#,##0\);_(* &quot;-&quot;_);_(@_)">
                  <c:v>0</c:v>
                </c:pt>
                <c:pt idx="11" formatCode="_(* #,##0_);_(* \(#,##0\);_(* &quot;-&quot;_);_(@_)">
                  <c:v>4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4</c:v>
                </c:pt>
                <c:pt idx="14" formatCode="_(* #,##0_);_(* \(#,##0\);_(* &quot;-&quot;_);_(@_)">
                  <c:v>0</c:v>
                </c:pt>
                <c:pt idx="15" formatCode="_(* #,##0_);_(* \(#,##0\);_(* &quot;-&quot;_);_(@_)">
                  <c:v>0</c:v>
                </c:pt>
                <c:pt idx="16" formatCode="_(* #,##0_);_(* \(#,##0\);_(* &quot;-&quot;_);_(@_)">
                  <c:v>0</c:v>
                </c:pt>
                <c:pt idx="17" formatCode="_(* #,##0_);_(* \(#,##0\);_(* &quot;-&quot;_);_(@_)">
                  <c:v>0</c:v>
                </c:pt>
                <c:pt idx="18" formatCode="_(* #,##0_);_(* \(#,##0\);_(* &quot;-&quot;_);_(@_)">
                  <c:v>0</c:v>
                </c:pt>
                <c:pt idx="19" formatCode="_(* #,##0_);_(* \(#,##0\);_(* &quot;-&quot;_);_(@_)">
                  <c:v>0</c:v>
                </c:pt>
                <c:pt idx="20" formatCode="_(* #,##0_);_(* \(#,##0\);_(* &quot;-&quot;_);_(@_)">
                  <c:v>0</c:v>
                </c:pt>
                <c:pt idx="21" formatCode="_(* #,##0_);_(* \(#,##0\);_(* &quot;-&quot;_);_(@_)">
                  <c:v>0</c:v>
                </c:pt>
                <c:pt idx="22" formatCode="_(* #,##0_);_(* \(#,##0\);_(* &quot;-&quot;_);_(@_)">
                  <c:v>0</c:v>
                </c:pt>
                <c:pt idx="23" formatCode="_(* #,##0_);_(* \(#,##0\);_(* &quot;-&quot;_);_(@_)">
                  <c:v>0</c:v>
                </c:pt>
                <c:pt idx="24" formatCode="_(* #,##0_);_(* \(#,##0\);_(* &quot;-&quot;_);_(@_)">
                  <c:v>0</c:v>
                </c:pt>
                <c:pt idx="25" formatCode="_(* #,##0_);_(* \(#,##0\);_(* &quot;-&quot;_);_(@_)">
                  <c:v>0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0</c:v>
                </c:pt>
                <c:pt idx="28" formatCode="_(* #,##0_);_(* \(#,##0\);_(* &quot;-&quot;_);_(@_)">
                  <c:v>0</c:v>
                </c:pt>
                <c:pt idx="29" formatCode="_(* #,##0_);_(* \(#,##0\);_(* &quot;-&quot;_);_(@_)">
                  <c:v>0</c:v>
                </c:pt>
                <c:pt idx="30" formatCode="_(* #,##0_);_(* \(#,##0\);_(* &quot;-&quot;_);_(@_)">
                  <c:v>0</c:v>
                </c:pt>
                <c:pt idx="31" formatCode="_(* #,##0_);_(* \(#,##0\);_(* &quot;-&quot;_);_(@_)">
                  <c:v>0</c:v>
                </c:pt>
                <c:pt idx="32" formatCode="_(* #,##0_);_(* \(#,##0\);_(* &quot;-&quot;_);_(@_)">
                  <c:v>0</c:v>
                </c:pt>
                <c:pt idx="33" formatCode="_(* #,##0_);_(* \(#,##0\);_(* &quot;-&quot;_);_(@_)">
                  <c:v>0</c:v>
                </c:pt>
                <c:pt idx="34" formatCode="_(* #,##0_);_(* \(#,##0\);_(* &quot;-&quot;_);_(@_)">
                  <c:v>0</c:v>
                </c:pt>
                <c:pt idx="35" formatCode="_(* #,##0_);_(* \(#,##0\);_(* &quot;-&quot;_);_(@_)">
                  <c:v>0</c:v>
                </c:pt>
                <c:pt idx="36" formatCode="_(* #,##0_);_(* \(#,##0\);_(* &quot;-&quot;_);_(@_)">
                  <c:v>0</c:v>
                </c:pt>
                <c:pt idx="37" formatCode="_(* #,##0_);_(* \(#,##0\);_(* &quot;-&quot;_);_(@_)">
                  <c:v>0</c:v>
                </c:pt>
                <c:pt idx="38" formatCode="_(* #,##0_);_(* \(#,##0\);_(* &quot;-&quot;_);_(@_)">
                  <c:v>0</c:v>
                </c:pt>
                <c:pt idx="39" formatCode="_(* #,##0_);_(* \(#,##0\);_(* &quot;-&quot;_);_(@_)">
                  <c:v>0</c:v>
                </c:pt>
                <c:pt idx="40" formatCode="_(* #,##0_);_(* \(#,##0\);_(* &quot;-&quot;_);_(@_)">
                  <c:v>4</c:v>
                </c:pt>
              </c:numCache>
            </c:numRef>
          </c:val>
        </c:ser>
        <c:ser>
          <c:idx val="20"/>
          <c:order val="20"/>
          <c:val>
            <c:numRef>
              <c:f>'QUEMADO INTENSIVO'!$U$4:$U$45</c:f>
              <c:numCache>
                <c:formatCode>General</c:formatCode>
                <c:ptCount val="42"/>
                <c:pt idx="2">
                  <c:v>0</c:v>
                </c:pt>
                <c:pt idx="3" formatCode="_(* #,##0_);_(* \(#,##0\);_(* &quot;-&quot;_);_(@_)">
                  <c:v>0</c:v>
                </c:pt>
                <c:pt idx="4" formatCode="_(* #,##0_);_(* \(#,##0\);_(* &quot;-&quot;_);_(@_)">
                  <c:v>0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0</c:v>
                </c:pt>
                <c:pt idx="7" formatCode="_(* #,##0_);_(* \(#,##0\);_(* &quot;-&quot;_);_(@_)">
                  <c:v>0</c:v>
                </c:pt>
                <c:pt idx="8" formatCode="_(* #,##0_);_(* \(#,##0\);_(* &quot;-&quot;_);_(@_)">
                  <c:v>0</c:v>
                </c:pt>
                <c:pt idx="9" formatCode="_(* #,##0_);_(* \(#,##0\);_(* &quot;-&quot;_);_(@_)">
                  <c:v>0</c:v>
                </c:pt>
                <c:pt idx="10" formatCode="_(* #,##0_);_(* \(#,##0\);_(* &quot;-&quot;_);_(@_)">
                  <c:v>0</c:v>
                </c:pt>
                <c:pt idx="11" formatCode="_(* #,##0_);_(* \(#,##0\);_(* &quot;-&quot;_);_(@_)">
                  <c:v>4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4</c:v>
                </c:pt>
                <c:pt idx="14" formatCode="_(* #,##0_);_(* \(#,##0\);_(* &quot;-&quot;_);_(@_)">
                  <c:v>0</c:v>
                </c:pt>
                <c:pt idx="15" formatCode="_(* #,##0_);_(* \(#,##0\);_(* &quot;-&quot;_);_(@_)">
                  <c:v>0</c:v>
                </c:pt>
                <c:pt idx="16" formatCode="_(* #,##0_);_(* \(#,##0\);_(* &quot;-&quot;_);_(@_)">
                  <c:v>0</c:v>
                </c:pt>
                <c:pt idx="17" formatCode="_(* #,##0_);_(* \(#,##0\);_(* &quot;-&quot;_);_(@_)">
                  <c:v>0</c:v>
                </c:pt>
                <c:pt idx="18" formatCode="_(* #,##0_);_(* \(#,##0\);_(* &quot;-&quot;_);_(@_)">
                  <c:v>0</c:v>
                </c:pt>
                <c:pt idx="19" formatCode="_(* #,##0_);_(* \(#,##0\);_(* &quot;-&quot;_);_(@_)">
                  <c:v>0</c:v>
                </c:pt>
                <c:pt idx="20" formatCode="_(* #,##0_);_(* \(#,##0\);_(* &quot;-&quot;_);_(@_)">
                  <c:v>0</c:v>
                </c:pt>
                <c:pt idx="21" formatCode="_(* #,##0_);_(* \(#,##0\);_(* &quot;-&quot;_);_(@_)">
                  <c:v>0</c:v>
                </c:pt>
                <c:pt idx="22" formatCode="_(* #,##0_);_(* \(#,##0\);_(* &quot;-&quot;_);_(@_)">
                  <c:v>0</c:v>
                </c:pt>
                <c:pt idx="23" formatCode="_(* #,##0_);_(* \(#,##0\);_(* &quot;-&quot;_);_(@_)">
                  <c:v>0</c:v>
                </c:pt>
                <c:pt idx="24" formatCode="_(* #,##0_);_(* \(#,##0\);_(* &quot;-&quot;_);_(@_)">
                  <c:v>0</c:v>
                </c:pt>
                <c:pt idx="25" formatCode="_(* #,##0_);_(* \(#,##0\);_(* &quot;-&quot;_);_(@_)">
                  <c:v>0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0</c:v>
                </c:pt>
                <c:pt idx="29" formatCode="_(* #,##0_);_(* \(#,##0\);_(* &quot;-&quot;_);_(@_)">
                  <c:v>0</c:v>
                </c:pt>
                <c:pt idx="30" formatCode="_(* #,##0_);_(* \(#,##0\);_(* &quot;-&quot;_);_(@_)">
                  <c:v>0</c:v>
                </c:pt>
                <c:pt idx="31" formatCode="_(* #,##0_);_(* \(#,##0\);_(* &quot;-&quot;_);_(@_)">
                  <c:v>0</c:v>
                </c:pt>
                <c:pt idx="32" formatCode="_(* #,##0_);_(* \(#,##0\);_(* &quot;-&quot;_);_(@_)">
                  <c:v>0</c:v>
                </c:pt>
                <c:pt idx="33" formatCode="_(* #,##0_);_(* \(#,##0\);_(* &quot;-&quot;_);_(@_)">
                  <c:v>0</c:v>
                </c:pt>
                <c:pt idx="34" formatCode="_(* #,##0_);_(* \(#,##0\);_(* &quot;-&quot;_);_(@_)">
                  <c:v>0</c:v>
                </c:pt>
                <c:pt idx="35" formatCode="_(* #,##0_);_(* \(#,##0\);_(* &quot;-&quot;_);_(@_)">
                  <c:v>0</c:v>
                </c:pt>
                <c:pt idx="36" formatCode="_(* #,##0_);_(* \(#,##0\);_(* &quot;-&quot;_);_(@_)">
                  <c:v>0</c:v>
                </c:pt>
                <c:pt idx="37" formatCode="_(* #,##0_);_(* \(#,##0\);_(* &quot;-&quot;_);_(@_)">
                  <c:v>0</c:v>
                </c:pt>
                <c:pt idx="38" formatCode="_(* #,##0_);_(* \(#,##0\);_(* &quot;-&quot;_);_(@_)">
                  <c:v>0</c:v>
                </c:pt>
                <c:pt idx="39" formatCode="_(* #,##0_);_(* \(#,##0\);_(* &quot;-&quot;_);_(@_)">
                  <c:v>0</c:v>
                </c:pt>
                <c:pt idx="40" formatCode="_(* #,##0_);_(* \(#,##0\);_(* &quot;-&quot;_);_(@_)">
                  <c:v>4</c:v>
                </c:pt>
              </c:numCache>
            </c:numRef>
          </c:val>
        </c:ser>
        <c:ser>
          <c:idx val="21"/>
          <c:order val="21"/>
          <c:val>
            <c:numRef>
              <c:f>'QUEMADO INTENSIVO'!$V$4:$V$45</c:f>
              <c:numCache>
                <c:formatCode>General</c:formatCode>
                <c:ptCount val="42"/>
                <c:pt idx="2">
                  <c:v>0</c:v>
                </c:pt>
                <c:pt idx="3" formatCode="_(* #,##0_);_(* \(#,##0\);_(* &quot;-&quot;_);_(@_)">
                  <c:v>0</c:v>
                </c:pt>
                <c:pt idx="4" formatCode="_(* #,##0_);_(* \(#,##0\);_(* &quot;-&quot;_);_(@_)">
                  <c:v>0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0</c:v>
                </c:pt>
                <c:pt idx="7" formatCode="_(* #,##0_);_(* \(#,##0\);_(* &quot;-&quot;_);_(@_)">
                  <c:v>0</c:v>
                </c:pt>
                <c:pt idx="8" formatCode="_(* #,##0_);_(* \(#,##0\);_(* &quot;-&quot;_);_(@_)">
                  <c:v>0</c:v>
                </c:pt>
                <c:pt idx="9" formatCode="_(* #,##0_);_(* \(#,##0\);_(* &quot;-&quot;_);_(@_)">
                  <c:v>0</c:v>
                </c:pt>
                <c:pt idx="10" formatCode="_(* #,##0_);_(* \(#,##0\);_(* &quot;-&quot;_);_(@_)">
                  <c:v>0</c:v>
                </c:pt>
                <c:pt idx="11" formatCode="_(* #,##0_);_(* \(#,##0\);_(* &quot;-&quot;_);_(@_)">
                  <c:v>0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0</c:v>
                </c:pt>
                <c:pt idx="14" formatCode="_(* #,##0_);_(* \(#,##0\);_(* &quot;-&quot;_);_(@_)">
                  <c:v>0</c:v>
                </c:pt>
                <c:pt idx="15" formatCode="_(* #,##0_);_(* \(#,##0\);_(* &quot;-&quot;_);_(@_)">
                  <c:v>0</c:v>
                </c:pt>
                <c:pt idx="16" formatCode="_(* #,##0_);_(* \(#,##0\);_(* &quot;-&quot;_);_(@_)">
                  <c:v>0</c:v>
                </c:pt>
                <c:pt idx="17" formatCode="_(* #,##0_);_(* \(#,##0\);_(* &quot;-&quot;_);_(@_)">
                  <c:v>0</c:v>
                </c:pt>
                <c:pt idx="18" formatCode="_(* #,##0_);_(* \(#,##0\);_(* &quot;-&quot;_);_(@_)">
                  <c:v>0</c:v>
                </c:pt>
                <c:pt idx="19" formatCode="_(* #,##0_);_(* \(#,##0\);_(* &quot;-&quot;_);_(@_)">
                  <c:v>0</c:v>
                </c:pt>
                <c:pt idx="20" formatCode="_(* #,##0_);_(* \(#,##0\);_(* &quot;-&quot;_);_(@_)">
                  <c:v>0</c:v>
                </c:pt>
                <c:pt idx="21" formatCode="_(* #,##0_);_(* \(#,##0\);_(* &quot;-&quot;_);_(@_)">
                  <c:v>0</c:v>
                </c:pt>
                <c:pt idx="22" formatCode="_(* #,##0_);_(* \(#,##0\);_(* &quot;-&quot;_);_(@_)">
                  <c:v>0</c:v>
                </c:pt>
                <c:pt idx="23" formatCode="_(* #,##0_);_(* \(#,##0\);_(* &quot;-&quot;_);_(@_)">
                  <c:v>0</c:v>
                </c:pt>
                <c:pt idx="24" formatCode="_(* #,##0_);_(* \(#,##0\);_(* &quot;-&quot;_);_(@_)">
                  <c:v>0</c:v>
                </c:pt>
                <c:pt idx="25" formatCode="_(* #,##0_);_(* \(#,##0\);_(* &quot;-&quot;_);_(@_)">
                  <c:v>0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0</c:v>
                </c:pt>
                <c:pt idx="29" formatCode="_(* #,##0_);_(* \(#,##0\);_(* &quot;-&quot;_);_(@_)">
                  <c:v>0</c:v>
                </c:pt>
                <c:pt idx="30" formatCode="_(* #,##0_);_(* \(#,##0\);_(* &quot;-&quot;_);_(@_)">
                  <c:v>0</c:v>
                </c:pt>
                <c:pt idx="31" formatCode="_(* #,##0_);_(* \(#,##0\);_(* &quot;-&quot;_);_(@_)">
                  <c:v>0</c:v>
                </c:pt>
                <c:pt idx="32" formatCode="_(* #,##0_);_(* \(#,##0\);_(* &quot;-&quot;_);_(@_)">
                  <c:v>0</c:v>
                </c:pt>
                <c:pt idx="33" formatCode="_(* #,##0_);_(* \(#,##0\);_(* &quot;-&quot;_);_(@_)">
                  <c:v>0</c:v>
                </c:pt>
                <c:pt idx="34" formatCode="_(* #,##0_);_(* \(#,##0\);_(* &quot;-&quot;_);_(@_)">
                  <c:v>0</c:v>
                </c:pt>
                <c:pt idx="35" formatCode="_(* #,##0_);_(* \(#,##0\);_(* &quot;-&quot;_);_(@_)">
                  <c:v>0</c:v>
                </c:pt>
                <c:pt idx="36" formatCode="_(* #,##0_);_(* \(#,##0\);_(* &quot;-&quot;_);_(@_)">
                  <c:v>0</c:v>
                </c:pt>
                <c:pt idx="37" formatCode="_(* #,##0_);_(* \(#,##0\);_(* &quot;-&quot;_);_(@_)">
                  <c:v>0</c:v>
                </c:pt>
                <c:pt idx="38" formatCode="_(* #,##0_);_(* \(#,##0\);_(* &quot;-&quot;_);_(@_)">
                  <c:v>0</c:v>
                </c:pt>
                <c:pt idx="39" formatCode="_(* #,##0_);_(* \(#,##0\);_(* &quot;-&quot;_);_(@_)">
                  <c:v>0</c:v>
                </c:pt>
                <c:pt idx="40" formatCode="_(* #,##0_);_(* \(#,##0\);_(* &quot;-&quot;_);_(@_)">
                  <c:v>0</c:v>
                </c:pt>
              </c:numCache>
            </c:numRef>
          </c:val>
        </c:ser>
        <c:ser>
          <c:idx val="22"/>
          <c:order val="22"/>
          <c:val>
            <c:numRef>
              <c:f>'QUEMADO INTENSIVO'!$W$4:$W$45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_(* #,##0_);_(* \(#,##0\);_(* &quot;-&quot;_);_(@_)">
                  <c:v>0</c:v>
                </c:pt>
                <c:pt idx="4" formatCode="_(* #,##0_);_(* \(#,##0\);_(* &quot;-&quot;_);_(@_)">
                  <c:v>0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0</c:v>
                </c:pt>
                <c:pt idx="7" formatCode="_(* #,##0_);_(* \(#,##0\);_(* &quot;-&quot;_);_(@_)">
                  <c:v>0</c:v>
                </c:pt>
                <c:pt idx="8" formatCode="_(* #,##0_);_(* \(#,##0\);_(* &quot;-&quot;_);_(@_)">
                  <c:v>0</c:v>
                </c:pt>
                <c:pt idx="9" formatCode="_(* #,##0_);_(* \(#,##0\);_(* &quot;-&quot;_);_(@_)">
                  <c:v>0</c:v>
                </c:pt>
                <c:pt idx="10" formatCode="_(* #,##0_);_(* \(#,##0\);_(* &quot;-&quot;_);_(@_)">
                  <c:v>0</c:v>
                </c:pt>
                <c:pt idx="11" formatCode="_(* #,##0_);_(* \(#,##0\);_(* &quot;-&quot;_);_(@_)">
                  <c:v>0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0</c:v>
                </c:pt>
                <c:pt idx="14" formatCode="_(* #,##0_);_(* \(#,##0\);_(* &quot;-&quot;_);_(@_)">
                  <c:v>0</c:v>
                </c:pt>
                <c:pt idx="15" formatCode="_(* #,##0_);_(* \(#,##0\);_(* &quot;-&quot;_);_(@_)">
                  <c:v>0</c:v>
                </c:pt>
                <c:pt idx="16" formatCode="_(* #,##0_);_(* \(#,##0\);_(* &quot;-&quot;_);_(@_)">
                  <c:v>0</c:v>
                </c:pt>
                <c:pt idx="17" formatCode="_(* #,##0_);_(* \(#,##0\);_(* &quot;-&quot;_);_(@_)">
                  <c:v>0</c:v>
                </c:pt>
                <c:pt idx="18" formatCode="_(* #,##0_);_(* \(#,##0\);_(* &quot;-&quot;_);_(@_)">
                  <c:v>0</c:v>
                </c:pt>
                <c:pt idx="19" formatCode="_(* #,##0_);_(* \(#,##0\);_(* &quot;-&quot;_);_(@_)">
                  <c:v>0</c:v>
                </c:pt>
                <c:pt idx="20" formatCode="_(* #,##0_);_(* \(#,##0\);_(* &quot;-&quot;_);_(@_)">
                  <c:v>0</c:v>
                </c:pt>
                <c:pt idx="21" formatCode="_(* #,##0_);_(* \(#,##0\);_(* &quot;-&quot;_);_(@_)">
                  <c:v>0</c:v>
                </c:pt>
                <c:pt idx="22" formatCode="_(* #,##0_);_(* \(#,##0\);_(* &quot;-&quot;_);_(@_)">
                  <c:v>0</c:v>
                </c:pt>
                <c:pt idx="23" formatCode="_(* #,##0_);_(* \(#,##0\);_(* &quot;-&quot;_);_(@_)">
                  <c:v>0</c:v>
                </c:pt>
                <c:pt idx="24" formatCode="_(* #,##0_);_(* \(#,##0\);_(* &quot;-&quot;_);_(@_)">
                  <c:v>0</c:v>
                </c:pt>
                <c:pt idx="25" formatCode="_(* #,##0_);_(* \(#,##0\);_(* &quot;-&quot;_);_(@_)">
                  <c:v>0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0</c:v>
                </c:pt>
                <c:pt idx="28" formatCode="_(* #,##0_);_(* \(#,##0\);_(* &quot;-&quot;_);_(@_)">
                  <c:v>0</c:v>
                </c:pt>
                <c:pt idx="29" formatCode="_(* #,##0_);_(* \(#,##0\);_(* &quot;-&quot;_);_(@_)">
                  <c:v>0</c:v>
                </c:pt>
                <c:pt idx="30" formatCode="_(* #,##0_);_(* \(#,##0\);_(* &quot;-&quot;_);_(@_)">
                  <c:v>0</c:v>
                </c:pt>
                <c:pt idx="31" formatCode="_(* #,##0_);_(* \(#,##0\);_(* &quot;-&quot;_);_(@_)">
                  <c:v>0</c:v>
                </c:pt>
                <c:pt idx="32" formatCode="_(* #,##0_);_(* \(#,##0\);_(* &quot;-&quot;_);_(@_)">
                  <c:v>0</c:v>
                </c:pt>
                <c:pt idx="33" formatCode="_(* #,##0_);_(* \(#,##0\);_(* &quot;-&quot;_);_(@_)">
                  <c:v>0</c:v>
                </c:pt>
                <c:pt idx="34" formatCode="_(* #,##0_);_(* \(#,##0\);_(* &quot;-&quot;_);_(@_)">
                  <c:v>0</c:v>
                </c:pt>
                <c:pt idx="35" formatCode="_(* #,##0_);_(* \(#,##0\);_(* &quot;-&quot;_);_(@_)">
                  <c:v>0</c:v>
                </c:pt>
                <c:pt idx="36" formatCode="_(* #,##0_);_(* \(#,##0\);_(* &quot;-&quot;_);_(@_)">
                  <c:v>0</c:v>
                </c:pt>
                <c:pt idx="37" formatCode="_(* #,##0_);_(* \(#,##0\);_(* &quot;-&quot;_);_(@_)">
                  <c:v>0</c:v>
                </c:pt>
                <c:pt idx="38" formatCode="_(* #,##0_);_(* \(#,##0\);_(* &quot;-&quot;_);_(@_)">
                  <c:v>0</c:v>
                </c:pt>
                <c:pt idx="39" formatCode="_(* #,##0_);_(* \(#,##0\);_(* &quot;-&quot;_);_(@_)">
                  <c:v>0</c:v>
                </c:pt>
                <c:pt idx="40" formatCode="_(* #,##0_);_(* \(#,##0\);_(* &quot;-&quot;_);_(@_)">
                  <c:v>0</c:v>
                </c:pt>
              </c:numCache>
            </c:numRef>
          </c:val>
        </c:ser>
        <c:ser>
          <c:idx val="23"/>
          <c:order val="23"/>
          <c:val>
            <c:numRef>
              <c:f>'QUEMADO INTENSIVO'!$X$4:$X$45</c:f>
              <c:numCache>
                <c:formatCode>General</c:formatCode>
                <c:ptCount val="42"/>
                <c:pt idx="2">
                  <c:v>0</c:v>
                </c:pt>
                <c:pt idx="3" formatCode="_(* #,##0_);_(* \(#,##0\);_(* &quot;-&quot;_);_(@_)">
                  <c:v>0</c:v>
                </c:pt>
                <c:pt idx="4" formatCode="_(* #,##0_);_(* \(#,##0\);_(* &quot;-&quot;_);_(@_)">
                  <c:v>0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0</c:v>
                </c:pt>
                <c:pt idx="7" formatCode="_(* #,##0_);_(* \(#,##0\);_(* &quot;-&quot;_);_(@_)">
                  <c:v>0</c:v>
                </c:pt>
                <c:pt idx="8" formatCode="_(* #,##0_);_(* \(#,##0\);_(* &quot;-&quot;_);_(@_)">
                  <c:v>0</c:v>
                </c:pt>
                <c:pt idx="9" formatCode="_(* #,##0_);_(* \(#,##0\);_(* &quot;-&quot;_);_(@_)">
                  <c:v>0</c:v>
                </c:pt>
                <c:pt idx="10" formatCode="_(* #,##0_);_(* \(#,##0\);_(* &quot;-&quot;_);_(@_)">
                  <c:v>0</c:v>
                </c:pt>
                <c:pt idx="11" formatCode="_(* #,##0_);_(* \(#,##0\);_(* &quot;-&quot;_);_(@_)">
                  <c:v>0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0</c:v>
                </c:pt>
                <c:pt idx="15" formatCode="_(* #,##0_);_(* \(#,##0\);_(* &quot;-&quot;_);_(@_)">
                  <c:v>0</c:v>
                </c:pt>
                <c:pt idx="16" formatCode="_(* #,##0_);_(* \(#,##0\);_(* &quot;-&quot;_);_(@_)">
                  <c:v>0</c:v>
                </c:pt>
                <c:pt idx="17" formatCode="_(* #,##0_);_(* \(#,##0\);_(* &quot;-&quot;_);_(@_)">
                  <c:v>0</c:v>
                </c:pt>
                <c:pt idx="18" formatCode="_(* #,##0_);_(* \(#,##0\);_(* &quot;-&quot;_);_(@_)">
                  <c:v>0</c:v>
                </c:pt>
                <c:pt idx="19" formatCode="_(* #,##0_);_(* \(#,##0\);_(* &quot;-&quot;_);_(@_)">
                  <c:v>0</c:v>
                </c:pt>
                <c:pt idx="20" formatCode="_(* #,##0_);_(* \(#,##0\);_(* &quot;-&quot;_);_(@_)">
                  <c:v>0</c:v>
                </c:pt>
                <c:pt idx="21" formatCode="_(* #,##0_);_(* \(#,##0\);_(* &quot;-&quot;_);_(@_)">
                  <c:v>0</c:v>
                </c:pt>
                <c:pt idx="22" formatCode="_(* #,##0_);_(* \(#,##0\);_(* &quot;-&quot;_);_(@_)">
                  <c:v>0</c:v>
                </c:pt>
                <c:pt idx="23" formatCode="_(* #,##0_);_(* \(#,##0\);_(* &quot;-&quot;_);_(@_)">
                  <c:v>0</c:v>
                </c:pt>
                <c:pt idx="24" formatCode="_(* #,##0_);_(* \(#,##0\);_(* &quot;-&quot;_);_(@_)">
                  <c:v>0</c:v>
                </c:pt>
                <c:pt idx="25" formatCode="_(* #,##0_);_(* \(#,##0\);_(* &quot;-&quot;_);_(@_)">
                  <c:v>0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0</c:v>
                </c:pt>
                <c:pt idx="28" formatCode="_(* #,##0_);_(* \(#,##0\);_(* &quot;-&quot;_);_(@_)">
                  <c:v>0</c:v>
                </c:pt>
                <c:pt idx="29" formatCode="_(* #,##0_);_(* \(#,##0\);_(* &quot;-&quot;_);_(@_)">
                  <c:v>0</c:v>
                </c:pt>
                <c:pt idx="30" formatCode="_(* #,##0_);_(* \(#,##0\);_(* &quot;-&quot;_);_(@_)">
                  <c:v>0</c:v>
                </c:pt>
                <c:pt idx="31" formatCode="_(* #,##0_);_(* \(#,##0\);_(* &quot;-&quot;_);_(@_)">
                  <c:v>0</c:v>
                </c:pt>
                <c:pt idx="32" formatCode="_(* #,##0_);_(* \(#,##0\);_(* &quot;-&quot;_);_(@_)">
                  <c:v>0</c:v>
                </c:pt>
                <c:pt idx="33" formatCode="_(* #,##0_);_(* \(#,##0\);_(* &quot;-&quot;_);_(@_)">
                  <c:v>0</c:v>
                </c:pt>
                <c:pt idx="34" formatCode="_(* #,##0_);_(* \(#,##0\);_(* &quot;-&quot;_);_(@_)">
                  <c:v>0</c:v>
                </c:pt>
                <c:pt idx="35" formatCode="_(* #,##0_);_(* \(#,##0\);_(* &quot;-&quot;_);_(@_)">
                  <c:v>0</c:v>
                </c:pt>
                <c:pt idx="36" formatCode="_(* #,##0_);_(* \(#,##0\);_(* &quot;-&quot;_);_(@_)">
                  <c:v>0</c:v>
                </c:pt>
                <c:pt idx="37" formatCode="_(* #,##0_);_(* \(#,##0\);_(* &quot;-&quot;_);_(@_)">
                  <c:v>0</c:v>
                </c:pt>
                <c:pt idx="38" formatCode="_(* #,##0_);_(* \(#,##0\);_(* &quot;-&quot;_);_(@_)">
                  <c:v>0</c:v>
                </c:pt>
                <c:pt idx="39" formatCode="_(* #,##0_);_(* \(#,##0\);_(* &quot;-&quot;_);_(@_)">
                  <c:v>0</c:v>
                </c:pt>
                <c:pt idx="40" formatCode="_(* #,##0_);_(* \(#,##0\);_(* &quot;-&quot;_);_(@_)">
                  <c:v>0</c:v>
                </c:pt>
              </c:numCache>
            </c:numRef>
          </c:val>
        </c:ser>
        <c:ser>
          <c:idx val="24"/>
          <c:order val="24"/>
          <c:val>
            <c:numRef>
              <c:f>'QUEMADO INTENSIVO'!$Y$4:$Y$45</c:f>
              <c:numCache>
                <c:formatCode>General</c:formatCode>
                <c:ptCount val="42"/>
                <c:pt idx="2">
                  <c:v>0</c:v>
                </c:pt>
                <c:pt idx="3" formatCode="_(* #,##0_);_(* \(#,##0\);_(* &quot;-&quot;_);_(@_)">
                  <c:v>0</c:v>
                </c:pt>
                <c:pt idx="4" formatCode="_(* #,##0_);_(* \(#,##0\);_(* &quot;-&quot;_);_(@_)">
                  <c:v>0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0</c:v>
                </c:pt>
                <c:pt idx="7" formatCode="_(* #,##0_);_(* \(#,##0\);_(* &quot;-&quot;_);_(@_)">
                  <c:v>0</c:v>
                </c:pt>
                <c:pt idx="8" formatCode="_(* #,##0_);_(* \(#,##0\);_(* &quot;-&quot;_);_(@_)">
                  <c:v>0</c:v>
                </c:pt>
                <c:pt idx="9" formatCode="_(* #,##0_);_(* \(#,##0\);_(* &quot;-&quot;_);_(@_)">
                  <c:v>0</c:v>
                </c:pt>
                <c:pt idx="10" formatCode="_(* #,##0_);_(* \(#,##0\);_(* &quot;-&quot;_);_(@_)">
                  <c:v>0</c:v>
                </c:pt>
                <c:pt idx="11" formatCode="_(* #,##0_);_(* \(#,##0\);_(* &quot;-&quot;_);_(@_)">
                  <c:v>0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0</c:v>
                </c:pt>
                <c:pt idx="14" formatCode="_(* #,##0_);_(* \(#,##0\);_(* &quot;-&quot;_);_(@_)">
                  <c:v>0</c:v>
                </c:pt>
                <c:pt idx="15" formatCode="_(* #,##0_);_(* \(#,##0\);_(* &quot;-&quot;_);_(@_)">
                  <c:v>0</c:v>
                </c:pt>
                <c:pt idx="16" formatCode="_(* #,##0_);_(* \(#,##0\);_(* &quot;-&quot;_);_(@_)">
                  <c:v>0</c:v>
                </c:pt>
                <c:pt idx="17" formatCode="_(* #,##0_);_(* \(#,##0\);_(* &quot;-&quot;_);_(@_)">
                  <c:v>0</c:v>
                </c:pt>
                <c:pt idx="18" formatCode="_(* #,##0_);_(* \(#,##0\);_(* &quot;-&quot;_);_(@_)">
                  <c:v>0</c:v>
                </c:pt>
                <c:pt idx="19" formatCode="_(* #,##0_);_(* \(#,##0\);_(* &quot;-&quot;_);_(@_)">
                  <c:v>0</c:v>
                </c:pt>
                <c:pt idx="20" formatCode="_(* #,##0_);_(* \(#,##0\);_(* &quot;-&quot;_);_(@_)">
                  <c:v>0</c:v>
                </c:pt>
                <c:pt idx="21" formatCode="_(* #,##0_);_(* \(#,##0\);_(* &quot;-&quot;_);_(@_)">
                  <c:v>0</c:v>
                </c:pt>
                <c:pt idx="22" formatCode="_(* #,##0_);_(* \(#,##0\);_(* &quot;-&quot;_);_(@_)">
                  <c:v>0</c:v>
                </c:pt>
                <c:pt idx="23" formatCode="_(* #,##0_);_(* \(#,##0\);_(* &quot;-&quot;_);_(@_)">
                  <c:v>0</c:v>
                </c:pt>
                <c:pt idx="24" formatCode="_(* #,##0_);_(* \(#,##0\);_(* &quot;-&quot;_);_(@_)">
                  <c:v>0</c:v>
                </c:pt>
                <c:pt idx="25" formatCode="_(* #,##0_);_(* \(#,##0\);_(* &quot;-&quot;_);_(@_)">
                  <c:v>0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0</c:v>
                </c:pt>
                <c:pt idx="28" formatCode="_(* #,##0_);_(* \(#,##0\);_(* &quot;-&quot;_);_(@_)">
                  <c:v>0</c:v>
                </c:pt>
                <c:pt idx="29" formatCode="_(* #,##0_);_(* \(#,##0\);_(* &quot;-&quot;_);_(@_)">
                  <c:v>0</c:v>
                </c:pt>
                <c:pt idx="30" formatCode="_(* #,##0_);_(* \(#,##0\);_(* &quot;-&quot;_);_(@_)">
                  <c:v>0</c:v>
                </c:pt>
                <c:pt idx="31" formatCode="_(* #,##0_);_(* \(#,##0\);_(* &quot;-&quot;_);_(@_)">
                  <c:v>0</c:v>
                </c:pt>
                <c:pt idx="32" formatCode="_(* #,##0_);_(* \(#,##0\);_(* &quot;-&quot;_);_(@_)">
                  <c:v>0</c:v>
                </c:pt>
                <c:pt idx="33" formatCode="_(* #,##0_);_(* \(#,##0\);_(* &quot;-&quot;_);_(@_)">
                  <c:v>0</c:v>
                </c:pt>
                <c:pt idx="34" formatCode="_(* #,##0_);_(* \(#,##0\);_(* &quot;-&quot;_);_(@_)">
                  <c:v>0</c:v>
                </c:pt>
                <c:pt idx="35" formatCode="_(* #,##0_);_(* \(#,##0\);_(* &quot;-&quot;_);_(@_)">
                  <c:v>0</c:v>
                </c:pt>
                <c:pt idx="36" formatCode="_(* #,##0_);_(* \(#,##0\);_(* &quot;-&quot;_);_(@_)">
                  <c:v>0</c:v>
                </c:pt>
                <c:pt idx="37" formatCode="_(* #,##0_);_(* \(#,##0\);_(* &quot;-&quot;_);_(@_)">
                  <c:v>0</c:v>
                </c:pt>
                <c:pt idx="38" formatCode="_(* #,##0_);_(* \(#,##0\);_(* &quot;-&quot;_);_(@_)">
                  <c:v>0</c:v>
                </c:pt>
                <c:pt idx="39" formatCode="_(* #,##0_);_(* \(#,##0\);_(* &quot;-&quot;_);_(@_)">
                  <c:v>0</c:v>
                </c:pt>
                <c:pt idx="40" formatCode="_(* #,##0_);_(* \(#,##0\);_(* &quot;-&quot;_);_(@_)">
                  <c:v>0</c:v>
                </c:pt>
              </c:numCache>
            </c:numRef>
          </c:val>
        </c:ser>
        <c:ser>
          <c:idx val="25"/>
          <c:order val="25"/>
          <c:val>
            <c:numRef>
              <c:f>'QUEMADO INTENSIVO'!$Z$4:$Z$45</c:f>
              <c:numCache>
                <c:formatCode>General</c:formatCode>
                <c:ptCount val="42"/>
                <c:pt idx="0">
                  <c:v>0</c:v>
                </c:pt>
                <c:pt idx="2">
                  <c:v>0</c:v>
                </c:pt>
                <c:pt idx="3" formatCode="_(* #,##0_);_(* \(#,##0\);_(* &quot;-&quot;_);_(@_)">
                  <c:v>0</c:v>
                </c:pt>
                <c:pt idx="4" formatCode="_(* #,##0_);_(* \(#,##0\);_(* &quot;-&quot;_);_(@_)">
                  <c:v>0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0</c:v>
                </c:pt>
                <c:pt idx="7" formatCode="_(* #,##0_);_(* \(#,##0\);_(* &quot;-&quot;_);_(@_)">
                  <c:v>0</c:v>
                </c:pt>
                <c:pt idx="8" formatCode="_(* #,##0_);_(* \(#,##0\);_(* &quot;-&quot;_);_(@_)">
                  <c:v>0</c:v>
                </c:pt>
                <c:pt idx="9" formatCode="_(* #,##0_);_(* \(#,##0\);_(* &quot;-&quot;_);_(@_)">
                  <c:v>0</c:v>
                </c:pt>
                <c:pt idx="10" formatCode="_(* #,##0_);_(* \(#,##0\);_(* &quot;-&quot;_);_(@_)">
                  <c:v>0</c:v>
                </c:pt>
                <c:pt idx="11" formatCode="_(* #,##0_);_(* \(#,##0\);_(* &quot;-&quot;_);_(@_)">
                  <c:v>0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0</c:v>
                </c:pt>
                <c:pt idx="14" formatCode="_(* #,##0_);_(* \(#,##0\);_(* &quot;-&quot;_);_(@_)">
                  <c:v>0</c:v>
                </c:pt>
                <c:pt idx="15" formatCode="_(* #,##0_);_(* \(#,##0\);_(* &quot;-&quot;_);_(@_)">
                  <c:v>0</c:v>
                </c:pt>
                <c:pt idx="16" formatCode="_(* #,##0_);_(* \(#,##0\);_(* &quot;-&quot;_);_(@_)">
                  <c:v>0</c:v>
                </c:pt>
                <c:pt idx="17" formatCode="_(* #,##0_);_(* \(#,##0\);_(* &quot;-&quot;_);_(@_)">
                  <c:v>0</c:v>
                </c:pt>
                <c:pt idx="18" formatCode="_(* #,##0_);_(* \(#,##0\);_(* &quot;-&quot;_);_(@_)">
                  <c:v>0</c:v>
                </c:pt>
                <c:pt idx="19" formatCode="_(* #,##0_);_(* \(#,##0\);_(* &quot;-&quot;_);_(@_)">
                  <c:v>0</c:v>
                </c:pt>
                <c:pt idx="20" formatCode="_(* #,##0_);_(* \(#,##0\);_(* &quot;-&quot;_);_(@_)">
                  <c:v>0</c:v>
                </c:pt>
                <c:pt idx="21" formatCode="_(* #,##0_);_(* \(#,##0\);_(* &quot;-&quot;_);_(@_)">
                  <c:v>0</c:v>
                </c:pt>
                <c:pt idx="22" formatCode="_(* #,##0_);_(* \(#,##0\);_(* &quot;-&quot;_);_(@_)">
                  <c:v>0</c:v>
                </c:pt>
                <c:pt idx="23" formatCode="_(* #,##0_);_(* \(#,##0\);_(* &quot;-&quot;_);_(@_)">
                  <c:v>0</c:v>
                </c:pt>
                <c:pt idx="24" formatCode="_(* #,##0_);_(* \(#,##0\);_(* &quot;-&quot;_);_(@_)">
                  <c:v>0</c:v>
                </c:pt>
                <c:pt idx="25" formatCode="_(* #,##0_);_(* \(#,##0\);_(* &quot;-&quot;_);_(@_)">
                  <c:v>0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0</c:v>
                </c:pt>
                <c:pt idx="28" formatCode="_(* #,##0_);_(* \(#,##0\);_(* &quot;-&quot;_);_(@_)">
                  <c:v>0</c:v>
                </c:pt>
                <c:pt idx="29" formatCode="_(* #,##0_);_(* \(#,##0\);_(* &quot;-&quot;_);_(@_)">
                  <c:v>0</c:v>
                </c:pt>
                <c:pt idx="30" formatCode="_(* #,##0_);_(* \(#,##0\);_(* &quot;-&quot;_);_(@_)">
                  <c:v>0</c:v>
                </c:pt>
                <c:pt idx="31" formatCode="_(* #,##0_);_(* \(#,##0\);_(* &quot;-&quot;_);_(@_)">
                  <c:v>0</c:v>
                </c:pt>
                <c:pt idx="32" formatCode="_(* #,##0_);_(* \(#,##0\);_(* &quot;-&quot;_);_(@_)">
                  <c:v>0</c:v>
                </c:pt>
                <c:pt idx="33" formatCode="_(* #,##0_);_(* \(#,##0\);_(* &quot;-&quot;_);_(@_)">
                  <c:v>0</c:v>
                </c:pt>
                <c:pt idx="34" formatCode="_(* #,##0_);_(* \(#,##0\);_(* &quot;-&quot;_);_(@_)">
                  <c:v>0</c:v>
                </c:pt>
                <c:pt idx="35" formatCode="_(* #,##0_);_(* \(#,##0\);_(* &quot;-&quot;_);_(@_)">
                  <c:v>0</c:v>
                </c:pt>
                <c:pt idx="36" formatCode="_(* #,##0_);_(* \(#,##0\);_(* &quot;-&quot;_);_(@_)">
                  <c:v>0</c:v>
                </c:pt>
                <c:pt idx="37" formatCode="_(* #,##0_);_(* \(#,##0\);_(* &quot;-&quot;_);_(@_)">
                  <c:v>0</c:v>
                </c:pt>
                <c:pt idx="38" formatCode="_(* #,##0_);_(* \(#,##0\);_(* &quot;-&quot;_);_(@_)">
                  <c:v>0</c:v>
                </c:pt>
                <c:pt idx="39" formatCode="_(* #,##0_);_(* \(#,##0\);_(* &quot;-&quot;_);_(@_)">
                  <c:v>0</c:v>
                </c:pt>
              </c:numCache>
            </c:numRef>
          </c:val>
        </c:ser>
        <c:ser>
          <c:idx val="26"/>
          <c:order val="26"/>
          <c:val>
            <c:numRef>
              <c:f>'QUEMADO INTENSIVO'!$AA$4:$AA$45</c:f>
              <c:numCache>
                <c:formatCode>General</c:formatCode>
                <c:ptCount val="42"/>
                <c:pt idx="2">
                  <c:v>0</c:v>
                </c:pt>
                <c:pt idx="3" formatCode="_(* #,##0_);_(* \(#,##0\);_(* &quot;-&quot;_);_(@_)">
                  <c:v>0</c:v>
                </c:pt>
                <c:pt idx="4" formatCode="_(* #,##0_);_(* \(#,##0\);_(* &quot;-&quot;_);_(@_)">
                  <c:v>0</c:v>
                </c:pt>
                <c:pt idx="5" formatCode="_(* #,##0_);_(* \(#,##0\);_(* &quot;-&quot;_);_(@_)">
                  <c:v>0</c:v>
                </c:pt>
                <c:pt idx="6" formatCode="_(* #,##0_);_(* \(#,##0\);_(* &quot;-&quot;_);_(@_)">
                  <c:v>0</c:v>
                </c:pt>
                <c:pt idx="7" formatCode="_(* #,##0_);_(* \(#,##0\);_(* &quot;-&quot;_);_(@_)">
                  <c:v>0</c:v>
                </c:pt>
                <c:pt idx="8" formatCode="_(* #,##0_);_(* \(#,##0\);_(* &quot;-&quot;_);_(@_)">
                  <c:v>0</c:v>
                </c:pt>
                <c:pt idx="9" formatCode="_(* #,##0_);_(* \(#,##0\);_(* &quot;-&quot;_);_(@_)">
                  <c:v>0</c:v>
                </c:pt>
                <c:pt idx="10" formatCode="_(* #,##0_);_(* \(#,##0\);_(* &quot;-&quot;_);_(@_)">
                  <c:v>0</c:v>
                </c:pt>
                <c:pt idx="11" formatCode="_(* #,##0_);_(* \(#,##0\);_(* &quot;-&quot;_);_(@_)">
                  <c:v>0</c:v>
                </c:pt>
                <c:pt idx="12" formatCode="_(* #,##0_);_(* \(#,##0\);_(* &quot;-&quot;_);_(@_)">
                  <c:v>0</c:v>
                </c:pt>
                <c:pt idx="13" formatCode="_(* #,##0_);_(* \(#,##0\);_(* &quot;-&quot;_);_(@_)">
                  <c:v>0</c:v>
                </c:pt>
                <c:pt idx="14" formatCode="_(* #,##0_);_(* \(#,##0\);_(* &quot;-&quot;_);_(@_)">
                  <c:v>0</c:v>
                </c:pt>
                <c:pt idx="15" formatCode="_(* #,##0_);_(* \(#,##0\);_(* &quot;-&quot;_);_(@_)">
                  <c:v>0</c:v>
                </c:pt>
                <c:pt idx="16" formatCode="_(* #,##0_);_(* \(#,##0\);_(* &quot;-&quot;_);_(@_)">
                  <c:v>0</c:v>
                </c:pt>
                <c:pt idx="17" formatCode="_(* #,##0_);_(* \(#,##0\);_(* &quot;-&quot;_);_(@_)">
                  <c:v>0</c:v>
                </c:pt>
                <c:pt idx="18" formatCode="_(* #,##0_);_(* \(#,##0\);_(* &quot;-&quot;_);_(@_)">
                  <c:v>0</c:v>
                </c:pt>
                <c:pt idx="19" formatCode="_(* #,##0_);_(* \(#,##0\);_(* &quot;-&quot;_);_(@_)">
                  <c:v>0</c:v>
                </c:pt>
                <c:pt idx="20" formatCode="_(* #,##0_);_(* \(#,##0\);_(* &quot;-&quot;_);_(@_)">
                  <c:v>0</c:v>
                </c:pt>
                <c:pt idx="21" formatCode="_(* #,##0_);_(* \(#,##0\);_(* &quot;-&quot;_);_(@_)">
                  <c:v>0</c:v>
                </c:pt>
                <c:pt idx="22" formatCode="_(* #,##0_);_(* \(#,##0\);_(* &quot;-&quot;_);_(@_)">
                  <c:v>0</c:v>
                </c:pt>
                <c:pt idx="23" formatCode="_(* #,##0_);_(* \(#,##0\);_(* &quot;-&quot;_);_(@_)">
                  <c:v>0</c:v>
                </c:pt>
                <c:pt idx="24" formatCode="_(* #,##0_);_(* \(#,##0\);_(* &quot;-&quot;_);_(@_)">
                  <c:v>0</c:v>
                </c:pt>
                <c:pt idx="25" formatCode="_(* #,##0_);_(* \(#,##0\);_(* &quot;-&quot;_);_(@_)">
                  <c:v>0</c:v>
                </c:pt>
                <c:pt idx="26" formatCode="_(* #,##0_);_(* \(#,##0\);_(* &quot;-&quot;_);_(@_)">
                  <c:v>0</c:v>
                </c:pt>
                <c:pt idx="27" formatCode="_(* #,##0_);_(* \(#,##0\);_(* &quot;-&quot;_);_(@_)">
                  <c:v>0</c:v>
                </c:pt>
                <c:pt idx="28" formatCode="_(* #,##0_);_(* \(#,##0\);_(* &quot;-&quot;_);_(@_)">
                  <c:v>0</c:v>
                </c:pt>
                <c:pt idx="29" formatCode="_(* #,##0_);_(* \(#,##0\);_(* &quot;-&quot;_);_(@_)">
                  <c:v>0</c:v>
                </c:pt>
                <c:pt idx="30" formatCode="_(* #,##0_);_(* \(#,##0\);_(* &quot;-&quot;_);_(@_)">
                  <c:v>0</c:v>
                </c:pt>
                <c:pt idx="31" formatCode="_(* #,##0_);_(* \(#,##0\);_(* &quot;-&quot;_);_(@_)">
                  <c:v>0</c:v>
                </c:pt>
                <c:pt idx="32" formatCode="_(* #,##0_);_(* \(#,##0\);_(* &quot;-&quot;_);_(@_)">
                  <c:v>0</c:v>
                </c:pt>
                <c:pt idx="33" formatCode="_(* #,##0_);_(* \(#,##0\);_(* &quot;-&quot;_);_(@_)">
                  <c:v>0</c:v>
                </c:pt>
                <c:pt idx="34" formatCode="_(* #,##0_);_(* \(#,##0\);_(* &quot;-&quot;_);_(@_)">
                  <c:v>0</c:v>
                </c:pt>
                <c:pt idx="35" formatCode="_(* #,##0_);_(* \(#,##0\);_(* &quot;-&quot;_);_(@_)">
                  <c:v>0</c:v>
                </c:pt>
                <c:pt idx="36" formatCode="_(* #,##0_);_(* \(#,##0\);_(* &quot;-&quot;_);_(@_)">
                  <c:v>0</c:v>
                </c:pt>
                <c:pt idx="37" formatCode="_(* #,##0_);_(* \(#,##0\);_(* &quot;-&quot;_);_(@_)">
                  <c:v>0</c:v>
                </c:pt>
                <c:pt idx="38" formatCode="_(* #,##0_);_(* \(#,##0\);_(* &quot;-&quot;_);_(@_)">
                  <c:v>0</c:v>
                </c:pt>
                <c:pt idx="39" formatCode="_(* #,##0_);_(* \(#,##0\);_(* &quot;-&quot;_);_(@_)">
                  <c:v>0</c:v>
                </c:pt>
              </c:numCache>
            </c:numRef>
          </c:val>
        </c:ser>
        <c:ser>
          <c:idx val="27"/>
          <c:order val="27"/>
          <c:val>
            <c:numRef>
              <c:f>'QUEMADO INTENSIVO'!$AB$4:$AB$45</c:f>
              <c:numCache>
                <c:formatCode>General</c:formatCode>
                <c:ptCount val="42"/>
                <c:pt idx="40" formatCode="_(* #,##0_);_(* \(#,##0\);_(* &quot;-&quot;_);_(@_)">
                  <c:v>0</c:v>
                </c:pt>
              </c:numCache>
            </c:numRef>
          </c:val>
        </c:ser>
        <c:ser>
          <c:idx val="28"/>
          <c:order val="28"/>
          <c:val>
            <c:numRef>
              <c:f>'QUEMADO INTENSIVO'!$AC$4:$AC$45</c:f>
              <c:numCache>
                <c:formatCode>General</c:formatCode>
                <c:ptCount val="42"/>
                <c:pt idx="1">
                  <c:v>1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</c:ser>
        <c:axId val="86466944"/>
        <c:axId val="86468480"/>
      </c:barChart>
      <c:catAx>
        <c:axId val="86466944"/>
        <c:scaling>
          <c:orientation val="minMax"/>
        </c:scaling>
        <c:axPos val="b"/>
        <c:tickLblPos val="nextTo"/>
        <c:crossAx val="86468480"/>
        <c:crosses val="autoZero"/>
        <c:auto val="1"/>
        <c:lblAlgn val="ctr"/>
        <c:lblOffset val="100"/>
      </c:catAx>
      <c:valAx>
        <c:axId val="86468480"/>
        <c:scaling>
          <c:orientation val="minMax"/>
        </c:scaling>
        <c:axPos val="l"/>
        <c:majorGridlines/>
        <c:numFmt formatCode="General" sourceLinked="1"/>
        <c:tickLblPos val="nextTo"/>
        <c:crossAx val="86466944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drawing r:id="rId1"/>
</chartsheet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10448" name="Line 1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10449" name="Line 2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10450" name="Text Box 3"/>
        <xdr:cNvSpPr txBox="1">
          <a:spLocks noChangeArrowheads="1"/>
        </xdr:cNvSpPr>
      </xdr:nvSpPr>
      <xdr:spPr bwMode="auto">
        <a:xfrm>
          <a:off x="120586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6521" name="Line 1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6522" name="Line 2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6523" name="Text Box 3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6524" name="Line 4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6525" name="Line 5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6526" name="Text Box 6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6527" name="Line 7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6528" name="Line 8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6529" name="Text Box 9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6530" name="Line 10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6531" name="Line 11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6532" name="Text Box 12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6533" name="Line 13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6534" name="Line 14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6535" name="Text Box 15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6536" name="Line 16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6537" name="Line 17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6538" name="Text Box 18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6539" name="Line 19"/>
        <xdr:cNvSpPr>
          <a:spLocks noChangeShapeType="1"/>
        </xdr:cNvSpPr>
      </xdr:nvSpPr>
      <xdr:spPr bwMode="auto">
        <a:xfrm>
          <a:off x="1733550" y="148494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6540" name="Line 20"/>
        <xdr:cNvSpPr>
          <a:spLocks noChangeShapeType="1"/>
        </xdr:cNvSpPr>
      </xdr:nvSpPr>
      <xdr:spPr bwMode="auto">
        <a:xfrm>
          <a:off x="1733550" y="148494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6541" name="Text Box 21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46710" name="Line 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46711" name="Line 2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6712" name="Text Box 3"/>
        <xdr:cNvSpPr txBox="1">
          <a:spLocks noChangeArrowheads="1"/>
        </xdr:cNvSpPr>
      </xdr:nvSpPr>
      <xdr:spPr bwMode="auto">
        <a:xfrm>
          <a:off x="10810875" y="0"/>
          <a:ext cx="742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46713" name="Line 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46714" name="Line 5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6715" name="Text Box 6"/>
        <xdr:cNvSpPr txBox="1">
          <a:spLocks noChangeArrowheads="1"/>
        </xdr:cNvSpPr>
      </xdr:nvSpPr>
      <xdr:spPr bwMode="auto">
        <a:xfrm>
          <a:off x="10810875" y="0"/>
          <a:ext cx="742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46716" name="Line 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46717" name="Line 8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6718" name="Text Box 9"/>
        <xdr:cNvSpPr txBox="1">
          <a:spLocks noChangeArrowheads="1"/>
        </xdr:cNvSpPr>
      </xdr:nvSpPr>
      <xdr:spPr bwMode="auto">
        <a:xfrm>
          <a:off x="10810875" y="0"/>
          <a:ext cx="742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46719" name="Line 10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46720" name="Line 1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6721" name="Text Box 12"/>
        <xdr:cNvSpPr txBox="1">
          <a:spLocks noChangeArrowheads="1"/>
        </xdr:cNvSpPr>
      </xdr:nvSpPr>
      <xdr:spPr bwMode="auto">
        <a:xfrm>
          <a:off x="10810875" y="0"/>
          <a:ext cx="742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46722" name="Line 13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46723" name="Line 1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6724" name="Text Box 15"/>
        <xdr:cNvSpPr txBox="1">
          <a:spLocks noChangeArrowheads="1"/>
        </xdr:cNvSpPr>
      </xdr:nvSpPr>
      <xdr:spPr bwMode="auto">
        <a:xfrm>
          <a:off x="10810875" y="0"/>
          <a:ext cx="742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46725" name="Line 16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46726" name="Line 1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6727" name="Text Box 18"/>
        <xdr:cNvSpPr txBox="1">
          <a:spLocks noChangeArrowheads="1"/>
        </xdr:cNvSpPr>
      </xdr:nvSpPr>
      <xdr:spPr bwMode="auto">
        <a:xfrm>
          <a:off x="10810875" y="0"/>
          <a:ext cx="742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6728" name="Line 19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6729" name="Line 20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6730" name="Text Box 21"/>
        <xdr:cNvSpPr txBox="1">
          <a:spLocks noChangeArrowheads="1"/>
        </xdr:cNvSpPr>
      </xdr:nvSpPr>
      <xdr:spPr bwMode="auto">
        <a:xfrm>
          <a:off x="10810875" y="0"/>
          <a:ext cx="742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7733" name="Line 1"/>
        <xdr:cNvSpPr>
          <a:spLocks noChangeShapeType="1"/>
        </xdr:cNvSpPr>
      </xdr:nvSpPr>
      <xdr:spPr bwMode="auto">
        <a:xfrm>
          <a:off x="1733550" y="160496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7734" name="Line 2"/>
        <xdr:cNvSpPr>
          <a:spLocks noChangeShapeType="1"/>
        </xdr:cNvSpPr>
      </xdr:nvSpPr>
      <xdr:spPr bwMode="auto">
        <a:xfrm>
          <a:off x="1733550" y="160496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7735" name="Text Box 3"/>
        <xdr:cNvSpPr txBox="1">
          <a:spLocks noChangeArrowheads="1"/>
        </xdr:cNvSpPr>
      </xdr:nvSpPr>
      <xdr:spPr bwMode="auto">
        <a:xfrm>
          <a:off x="11763375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7736" name="Line 4"/>
        <xdr:cNvSpPr>
          <a:spLocks noChangeShapeType="1"/>
        </xdr:cNvSpPr>
      </xdr:nvSpPr>
      <xdr:spPr bwMode="auto">
        <a:xfrm>
          <a:off x="1733550" y="160496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7737" name="Line 5"/>
        <xdr:cNvSpPr>
          <a:spLocks noChangeShapeType="1"/>
        </xdr:cNvSpPr>
      </xdr:nvSpPr>
      <xdr:spPr bwMode="auto">
        <a:xfrm>
          <a:off x="1733550" y="160496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7738" name="Text Box 6"/>
        <xdr:cNvSpPr txBox="1">
          <a:spLocks noChangeArrowheads="1"/>
        </xdr:cNvSpPr>
      </xdr:nvSpPr>
      <xdr:spPr bwMode="auto">
        <a:xfrm>
          <a:off x="11763375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7739" name="Line 7"/>
        <xdr:cNvSpPr>
          <a:spLocks noChangeShapeType="1"/>
        </xdr:cNvSpPr>
      </xdr:nvSpPr>
      <xdr:spPr bwMode="auto">
        <a:xfrm>
          <a:off x="1733550" y="160496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7740" name="Line 8"/>
        <xdr:cNvSpPr>
          <a:spLocks noChangeShapeType="1"/>
        </xdr:cNvSpPr>
      </xdr:nvSpPr>
      <xdr:spPr bwMode="auto">
        <a:xfrm>
          <a:off x="1733550" y="160496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7741" name="Text Box 9"/>
        <xdr:cNvSpPr txBox="1">
          <a:spLocks noChangeArrowheads="1"/>
        </xdr:cNvSpPr>
      </xdr:nvSpPr>
      <xdr:spPr bwMode="auto">
        <a:xfrm>
          <a:off x="11763375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7742" name="Line 10"/>
        <xdr:cNvSpPr>
          <a:spLocks noChangeShapeType="1"/>
        </xdr:cNvSpPr>
      </xdr:nvSpPr>
      <xdr:spPr bwMode="auto">
        <a:xfrm>
          <a:off x="1733550" y="160496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7743" name="Line 11"/>
        <xdr:cNvSpPr>
          <a:spLocks noChangeShapeType="1"/>
        </xdr:cNvSpPr>
      </xdr:nvSpPr>
      <xdr:spPr bwMode="auto">
        <a:xfrm>
          <a:off x="1733550" y="160496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7744" name="Text Box 12"/>
        <xdr:cNvSpPr txBox="1">
          <a:spLocks noChangeArrowheads="1"/>
        </xdr:cNvSpPr>
      </xdr:nvSpPr>
      <xdr:spPr bwMode="auto">
        <a:xfrm>
          <a:off x="11763375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7745" name="Line 13"/>
        <xdr:cNvSpPr>
          <a:spLocks noChangeShapeType="1"/>
        </xdr:cNvSpPr>
      </xdr:nvSpPr>
      <xdr:spPr bwMode="auto">
        <a:xfrm>
          <a:off x="1733550" y="160496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7746" name="Line 14"/>
        <xdr:cNvSpPr>
          <a:spLocks noChangeShapeType="1"/>
        </xdr:cNvSpPr>
      </xdr:nvSpPr>
      <xdr:spPr bwMode="auto">
        <a:xfrm>
          <a:off x="1733550" y="160496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7747" name="Text Box 15"/>
        <xdr:cNvSpPr txBox="1">
          <a:spLocks noChangeArrowheads="1"/>
        </xdr:cNvSpPr>
      </xdr:nvSpPr>
      <xdr:spPr bwMode="auto">
        <a:xfrm>
          <a:off x="11763375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7748" name="Line 16"/>
        <xdr:cNvSpPr>
          <a:spLocks noChangeShapeType="1"/>
        </xdr:cNvSpPr>
      </xdr:nvSpPr>
      <xdr:spPr bwMode="auto">
        <a:xfrm>
          <a:off x="1733550" y="160496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66675</xdr:rowOff>
    </xdr:from>
    <xdr:to>
      <xdr:col>4</xdr:col>
      <xdr:colOff>0</xdr:colOff>
      <xdr:row>81</xdr:row>
      <xdr:rowOff>76200</xdr:rowOff>
    </xdr:to>
    <xdr:sp macro="" textlink="">
      <xdr:nvSpPr>
        <xdr:cNvPr id="1147749" name="Line 17"/>
        <xdr:cNvSpPr>
          <a:spLocks noChangeShapeType="1"/>
        </xdr:cNvSpPr>
      </xdr:nvSpPr>
      <xdr:spPr bwMode="auto">
        <a:xfrm>
          <a:off x="1733550" y="160496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7750" name="Text Box 18"/>
        <xdr:cNvSpPr txBox="1">
          <a:spLocks noChangeArrowheads="1"/>
        </xdr:cNvSpPr>
      </xdr:nvSpPr>
      <xdr:spPr bwMode="auto">
        <a:xfrm>
          <a:off x="11763375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77</xdr:row>
      <xdr:rowOff>66675</xdr:rowOff>
    </xdr:from>
    <xdr:to>
      <xdr:col>4</xdr:col>
      <xdr:colOff>0</xdr:colOff>
      <xdr:row>80</xdr:row>
      <xdr:rowOff>76200</xdr:rowOff>
    </xdr:to>
    <xdr:sp macro="" textlink="">
      <xdr:nvSpPr>
        <xdr:cNvPr id="1147751" name="Line 19"/>
        <xdr:cNvSpPr>
          <a:spLocks noChangeShapeType="1"/>
        </xdr:cNvSpPr>
      </xdr:nvSpPr>
      <xdr:spPr bwMode="auto">
        <a:xfrm>
          <a:off x="1733550" y="158496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77</xdr:row>
      <xdr:rowOff>66675</xdr:rowOff>
    </xdr:from>
    <xdr:to>
      <xdr:col>4</xdr:col>
      <xdr:colOff>0</xdr:colOff>
      <xdr:row>80</xdr:row>
      <xdr:rowOff>76200</xdr:rowOff>
    </xdr:to>
    <xdr:sp macro="" textlink="">
      <xdr:nvSpPr>
        <xdr:cNvPr id="1147752" name="Line 20"/>
        <xdr:cNvSpPr>
          <a:spLocks noChangeShapeType="1"/>
        </xdr:cNvSpPr>
      </xdr:nvSpPr>
      <xdr:spPr bwMode="auto">
        <a:xfrm>
          <a:off x="1733550" y="158496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7753" name="Text Box 21"/>
        <xdr:cNvSpPr txBox="1">
          <a:spLocks noChangeArrowheads="1"/>
        </xdr:cNvSpPr>
      </xdr:nvSpPr>
      <xdr:spPr bwMode="auto">
        <a:xfrm>
          <a:off x="11763375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48758" name="Line 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48759" name="Line 2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8760" name="Text Box 3"/>
        <xdr:cNvSpPr txBox="1">
          <a:spLocks noChangeArrowheads="1"/>
        </xdr:cNvSpPr>
      </xdr:nvSpPr>
      <xdr:spPr bwMode="auto">
        <a:xfrm>
          <a:off x="117538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48761" name="Line 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48762" name="Line 5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8763" name="Text Box 6"/>
        <xdr:cNvSpPr txBox="1">
          <a:spLocks noChangeArrowheads="1"/>
        </xdr:cNvSpPr>
      </xdr:nvSpPr>
      <xdr:spPr bwMode="auto">
        <a:xfrm>
          <a:off x="117538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48764" name="Line 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48765" name="Line 8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8766" name="Text Box 9"/>
        <xdr:cNvSpPr txBox="1">
          <a:spLocks noChangeArrowheads="1"/>
        </xdr:cNvSpPr>
      </xdr:nvSpPr>
      <xdr:spPr bwMode="auto">
        <a:xfrm>
          <a:off x="117538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48767" name="Line 10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48768" name="Line 1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8769" name="Text Box 12"/>
        <xdr:cNvSpPr txBox="1">
          <a:spLocks noChangeArrowheads="1"/>
        </xdr:cNvSpPr>
      </xdr:nvSpPr>
      <xdr:spPr bwMode="auto">
        <a:xfrm>
          <a:off x="117538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48770" name="Line 13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48771" name="Line 1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8772" name="Text Box 15"/>
        <xdr:cNvSpPr txBox="1">
          <a:spLocks noChangeArrowheads="1"/>
        </xdr:cNvSpPr>
      </xdr:nvSpPr>
      <xdr:spPr bwMode="auto">
        <a:xfrm>
          <a:off x="117538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48773" name="Line 16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48774" name="Line 1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8775" name="Text Box 18"/>
        <xdr:cNvSpPr txBox="1">
          <a:spLocks noChangeArrowheads="1"/>
        </xdr:cNvSpPr>
      </xdr:nvSpPr>
      <xdr:spPr bwMode="auto">
        <a:xfrm>
          <a:off x="117538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8776" name="Line 19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8777" name="Line 20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8778" name="Text Box 21"/>
        <xdr:cNvSpPr txBox="1">
          <a:spLocks noChangeArrowheads="1"/>
        </xdr:cNvSpPr>
      </xdr:nvSpPr>
      <xdr:spPr bwMode="auto">
        <a:xfrm>
          <a:off x="117538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188720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188720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188720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88720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188720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>
          <a:off x="1733550" y="150495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1188720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>
          <a:off x="1733550" y="148494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21" name="Line 20"/>
        <xdr:cNvSpPr>
          <a:spLocks noChangeShapeType="1"/>
        </xdr:cNvSpPr>
      </xdr:nvSpPr>
      <xdr:spPr bwMode="auto">
        <a:xfrm>
          <a:off x="1733550" y="148494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1188720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49785" name="Line 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49786" name="Line 2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9787" name="Text Box 3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49788" name="Line 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49789" name="Line 5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9790" name="Text Box 6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49791" name="Line 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49792" name="Line 8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9793" name="Text Box 9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49794" name="Line 10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49795" name="Line 1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9796" name="Text Box 12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49797" name="Line 13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49798" name="Line 1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9799" name="Text Box 15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49800" name="Line 16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49801" name="Line 1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9802" name="Text Box 18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9803" name="Line 19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9804" name="Line 20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9805" name="Text Box 21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0804" name="Line 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0805" name="Line 2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0806" name="Text Box 3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0807" name="Line 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0808" name="Line 5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0809" name="Text Box 6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0810" name="Line 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0811" name="Line 8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0812" name="Text Box 9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0813" name="Line 10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0814" name="Line 1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0815" name="Text Box 12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0816" name="Line 13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0817" name="Line 1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0818" name="Text Box 15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0819" name="Line 16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0820" name="Line 1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0821" name="Text Box 18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0822" name="Line 19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0823" name="Line 20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0824" name="Text Box 21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1828" name="Line 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1829" name="Line 2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1830" name="Text Box 3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1831" name="Line 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1832" name="Line 5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1833" name="Text Box 6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1834" name="Line 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1835" name="Line 8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1836" name="Text Box 9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1837" name="Line 10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1838" name="Line 1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1839" name="Text Box 12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1840" name="Line 13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1841" name="Line 1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1842" name="Text Box 15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1843" name="Line 16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1844" name="Line 1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1845" name="Text Box 18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1846" name="Line 19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1847" name="Line 20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1848" name="Text Box 21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2852" name="Line 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2853" name="Line 2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2854" name="Text Box 3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2855" name="Line 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2856" name="Line 5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2857" name="Text Box 6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2858" name="Line 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2859" name="Line 8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2860" name="Text Box 9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2861" name="Line 10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2862" name="Line 1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2863" name="Text Box 12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2864" name="Line 13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2865" name="Line 1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2866" name="Text Box 15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2867" name="Line 16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2868" name="Line 1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2869" name="Text Box 18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2870" name="Line 19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2871" name="Line 20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2872" name="Text Box 21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3876" name="Line 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3877" name="Line 2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3878" name="Text Box 3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3879" name="Line 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3880" name="Line 5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3881" name="Text Box 6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3882" name="Line 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3883" name="Line 8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3884" name="Text Box 9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3885" name="Line 10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3886" name="Line 1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3887" name="Text Box 12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3888" name="Line 13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3889" name="Line 1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3890" name="Text Box 15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3891" name="Line 16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3892" name="Line 1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3893" name="Text Box 18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3894" name="Line 19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3895" name="Line 20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3896" name="Text Box 21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33</xdr:col>
      <xdr:colOff>266700</xdr:colOff>
      <xdr:row>36</xdr:row>
      <xdr:rowOff>180974</xdr:rowOff>
    </xdr:from>
    <xdr:to>
      <xdr:col>34</xdr:col>
      <xdr:colOff>409575</xdr:colOff>
      <xdr:row>45</xdr:row>
      <xdr:rowOff>104774</xdr:rowOff>
    </xdr:to>
    <xdr:pic>
      <xdr:nvPicPr>
        <xdr:cNvPr id="2049" name="image-content" descr="3d rendered illustration of butterfly cartoon character with board - 531663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35500" y="7562849"/>
          <a:ext cx="904875" cy="17240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82</xdr:row>
      <xdr:rowOff>66675</xdr:rowOff>
    </xdr:from>
    <xdr:to>
      <xdr:col>4</xdr:col>
      <xdr:colOff>0</xdr:colOff>
      <xdr:row>85</xdr:row>
      <xdr:rowOff>76200</xdr:rowOff>
    </xdr:to>
    <xdr:sp macro="" textlink="">
      <xdr:nvSpPr>
        <xdr:cNvPr id="1161216" name="Line 1"/>
        <xdr:cNvSpPr>
          <a:spLocks noChangeShapeType="1"/>
        </xdr:cNvSpPr>
      </xdr:nvSpPr>
      <xdr:spPr bwMode="auto">
        <a:xfrm>
          <a:off x="1733550" y="161163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82</xdr:row>
      <xdr:rowOff>66675</xdr:rowOff>
    </xdr:from>
    <xdr:to>
      <xdr:col>4</xdr:col>
      <xdr:colOff>0</xdr:colOff>
      <xdr:row>85</xdr:row>
      <xdr:rowOff>76200</xdr:rowOff>
    </xdr:to>
    <xdr:sp macro="" textlink="">
      <xdr:nvSpPr>
        <xdr:cNvPr id="1161217" name="Line 2"/>
        <xdr:cNvSpPr>
          <a:spLocks noChangeShapeType="1"/>
        </xdr:cNvSpPr>
      </xdr:nvSpPr>
      <xdr:spPr bwMode="auto">
        <a:xfrm>
          <a:off x="1733550" y="161163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61218" name="Text Box 3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82</xdr:row>
      <xdr:rowOff>66675</xdr:rowOff>
    </xdr:from>
    <xdr:to>
      <xdr:col>4</xdr:col>
      <xdr:colOff>0</xdr:colOff>
      <xdr:row>85</xdr:row>
      <xdr:rowOff>76200</xdr:rowOff>
    </xdr:to>
    <xdr:sp macro="" textlink="">
      <xdr:nvSpPr>
        <xdr:cNvPr id="1161219" name="Line 4"/>
        <xdr:cNvSpPr>
          <a:spLocks noChangeShapeType="1"/>
        </xdr:cNvSpPr>
      </xdr:nvSpPr>
      <xdr:spPr bwMode="auto">
        <a:xfrm>
          <a:off x="1733550" y="161163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82</xdr:row>
      <xdr:rowOff>66675</xdr:rowOff>
    </xdr:from>
    <xdr:to>
      <xdr:col>4</xdr:col>
      <xdr:colOff>0</xdr:colOff>
      <xdr:row>85</xdr:row>
      <xdr:rowOff>76200</xdr:rowOff>
    </xdr:to>
    <xdr:sp macro="" textlink="">
      <xdr:nvSpPr>
        <xdr:cNvPr id="1161220" name="Line 5"/>
        <xdr:cNvSpPr>
          <a:spLocks noChangeShapeType="1"/>
        </xdr:cNvSpPr>
      </xdr:nvSpPr>
      <xdr:spPr bwMode="auto">
        <a:xfrm>
          <a:off x="1733550" y="161163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61221" name="Text Box 6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81</xdr:row>
      <xdr:rowOff>66675</xdr:rowOff>
    </xdr:from>
    <xdr:to>
      <xdr:col>4</xdr:col>
      <xdr:colOff>0</xdr:colOff>
      <xdr:row>84</xdr:row>
      <xdr:rowOff>76200</xdr:rowOff>
    </xdr:to>
    <xdr:sp macro="" textlink="">
      <xdr:nvSpPr>
        <xdr:cNvPr id="1161222" name="Line 7"/>
        <xdr:cNvSpPr>
          <a:spLocks noChangeShapeType="1"/>
        </xdr:cNvSpPr>
      </xdr:nvSpPr>
      <xdr:spPr bwMode="auto">
        <a:xfrm>
          <a:off x="1733550" y="159162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81</xdr:row>
      <xdr:rowOff>66675</xdr:rowOff>
    </xdr:from>
    <xdr:to>
      <xdr:col>4</xdr:col>
      <xdr:colOff>0</xdr:colOff>
      <xdr:row>84</xdr:row>
      <xdr:rowOff>76200</xdr:rowOff>
    </xdr:to>
    <xdr:sp macro="" textlink="">
      <xdr:nvSpPr>
        <xdr:cNvPr id="1161223" name="Line 8"/>
        <xdr:cNvSpPr>
          <a:spLocks noChangeShapeType="1"/>
        </xdr:cNvSpPr>
      </xdr:nvSpPr>
      <xdr:spPr bwMode="auto">
        <a:xfrm>
          <a:off x="1733550" y="159162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61224" name="Text Box 9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82</xdr:row>
      <xdr:rowOff>66675</xdr:rowOff>
    </xdr:from>
    <xdr:to>
      <xdr:col>4</xdr:col>
      <xdr:colOff>0</xdr:colOff>
      <xdr:row>85</xdr:row>
      <xdr:rowOff>76200</xdr:rowOff>
    </xdr:to>
    <xdr:sp macro="" textlink="">
      <xdr:nvSpPr>
        <xdr:cNvPr id="1161225" name="Line 10"/>
        <xdr:cNvSpPr>
          <a:spLocks noChangeShapeType="1"/>
        </xdr:cNvSpPr>
      </xdr:nvSpPr>
      <xdr:spPr bwMode="auto">
        <a:xfrm>
          <a:off x="1733550" y="161163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82</xdr:row>
      <xdr:rowOff>66675</xdr:rowOff>
    </xdr:from>
    <xdr:to>
      <xdr:col>4</xdr:col>
      <xdr:colOff>0</xdr:colOff>
      <xdr:row>85</xdr:row>
      <xdr:rowOff>76200</xdr:rowOff>
    </xdr:to>
    <xdr:sp macro="" textlink="">
      <xdr:nvSpPr>
        <xdr:cNvPr id="1161226" name="Line 11"/>
        <xdr:cNvSpPr>
          <a:spLocks noChangeShapeType="1"/>
        </xdr:cNvSpPr>
      </xdr:nvSpPr>
      <xdr:spPr bwMode="auto">
        <a:xfrm>
          <a:off x="1733550" y="161163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61227" name="Text Box 12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81</xdr:row>
      <xdr:rowOff>66675</xdr:rowOff>
    </xdr:from>
    <xdr:to>
      <xdr:col>4</xdr:col>
      <xdr:colOff>0</xdr:colOff>
      <xdr:row>84</xdr:row>
      <xdr:rowOff>76200</xdr:rowOff>
    </xdr:to>
    <xdr:sp macro="" textlink="">
      <xdr:nvSpPr>
        <xdr:cNvPr id="1161228" name="Line 13"/>
        <xdr:cNvSpPr>
          <a:spLocks noChangeShapeType="1"/>
        </xdr:cNvSpPr>
      </xdr:nvSpPr>
      <xdr:spPr bwMode="auto">
        <a:xfrm>
          <a:off x="1733550" y="159162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81</xdr:row>
      <xdr:rowOff>66675</xdr:rowOff>
    </xdr:from>
    <xdr:to>
      <xdr:col>4</xdr:col>
      <xdr:colOff>0</xdr:colOff>
      <xdr:row>84</xdr:row>
      <xdr:rowOff>76200</xdr:rowOff>
    </xdr:to>
    <xdr:sp macro="" textlink="">
      <xdr:nvSpPr>
        <xdr:cNvPr id="1161229" name="Line 14"/>
        <xdr:cNvSpPr>
          <a:spLocks noChangeShapeType="1"/>
        </xdr:cNvSpPr>
      </xdr:nvSpPr>
      <xdr:spPr bwMode="auto">
        <a:xfrm>
          <a:off x="1733550" y="159162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61230" name="Text Box 15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733550" y="146494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733550" y="146494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1801475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733550" y="146494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733550" y="146494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1801475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1733550" y="146494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733550" y="146494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1801475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733550" y="146494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733550" y="146494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801475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>
          <a:off x="1733550" y="146494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733550" y="146494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1801475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733550" y="146494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>
          <a:off x="1733550" y="146494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11801475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>
          <a:off x="1733550" y="144494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21" name="Line 20"/>
        <xdr:cNvSpPr>
          <a:spLocks noChangeShapeType="1"/>
        </xdr:cNvSpPr>
      </xdr:nvSpPr>
      <xdr:spPr bwMode="auto">
        <a:xfrm>
          <a:off x="1733550" y="144494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11801475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4900" name="Line 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4901" name="Line 2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4902" name="Text Box 3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4903" name="Line 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4904" name="Line 5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4905" name="Text Box 6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4906" name="Line 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4907" name="Line 8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4908" name="Text Box 9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4909" name="Line 10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4910" name="Line 1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4911" name="Text Box 12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4912" name="Line 13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4913" name="Line 1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4914" name="Text Box 15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4915" name="Line 16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4916" name="Line 1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4917" name="Text Box 18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4918" name="Line 19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4919" name="Line 20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4920" name="Text Box 21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733550" y="158496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733550" y="158496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733550" y="158496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1733550" y="158496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6" name="Line 7"/>
        <xdr:cNvSpPr>
          <a:spLocks noChangeShapeType="1"/>
        </xdr:cNvSpPr>
      </xdr:nvSpPr>
      <xdr:spPr bwMode="auto">
        <a:xfrm>
          <a:off x="1733550" y="158496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7" name="Line 8"/>
        <xdr:cNvSpPr>
          <a:spLocks noChangeShapeType="1"/>
        </xdr:cNvSpPr>
      </xdr:nvSpPr>
      <xdr:spPr bwMode="auto">
        <a:xfrm>
          <a:off x="1733550" y="158496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1733550" y="158496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1733550" y="158496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0" name="Line 13"/>
        <xdr:cNvSpPr>
          <a:spLocks noChangeShapeType="1"/>
        </xdr:cNvSpPr>
      </xdr:nvSpPr>
      <xdr:spPr bwMode="auto">
        <a:xfrm>
          <a:off x="1733550" y="158496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" name="Line 14"/>
        <xdr:cNvSpPr>
          <a:spLocks noChangeShapeType="1"/>
        </xdr:cNvSpPr>
      </xdr:nvSpPr>
      <xdr:spPr bwMode="auto">
        <a:xfrm>
          <a:off x="1733550" y="158496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2" name="Line 16"/>
        <xdr:cNvSpPr>
          <a:spLocks noChangeShapeType="1"/>
        </xdr:cNvSpPr>
      </xdr:nvSpPr>
      <xdr:spPr bwMode="auto">
        <a:xfrm>
          <a:off x="1733550" y="158496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3" name="Line 17"/>
        <xdr:cNvSpPr>
          <a:spLocks noChangeShapeType="1"/>
        </xdr:cNvSpPr>
      </xdr:nvSpPr>
      <xdr:spPr bwMode="auto">
        <a:xfrm>
          <a:off x="1733550" y="158496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4" name="Line 19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5" name="Line 20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733550" y="13249275"/>
          <a:ext cx="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733550" y="13249275"/>
          <a:ext cx="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733550" y="13249275"/>
          <a:ext cx="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1733550" y="13249275"/>
          <a:ext cx="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6" name="Line 7"/>
        <xdr:cNvSpPr>
          <a:spLocks noChangeShapeType="1"/>
        </xdr:cNvSpPr>
      </xdr:nvSpPr>
      <xdr:spPr bwMode="auto">
        <a:xfrm>
          <a:off x="1733550" y="13249275"/>
          <a:ext cx="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7" name="Line 8"/>
        <xdr:cNvSpPr>
          <a:spLocks noChangeShapeType="1"/>
        </xdr:cNvSpPr>
      </xdr:nvSpPr>
      <xdr:spPr bwMode="auto">
        <a:xfrm>
          <a:off x="1733550" y="13249275"/>
          <a:ext cx="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1733550" y="13249275"/>
          <a:ext cx="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1733550" y="13249275"/>
          <a:ext cx="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0" name="Line 13"/>
        <xdr:cNvSpPr>
          <a:spLocks noChangeShapeType="1"/>
        </xdr:cNvSpPr>
      </xdr:nvSpPr>
      <xdr:spPr bwMode="auto">
        <a:xfrm>
          <a:off x="1733550" y="13249275"/>
          <a:ext cx="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" name="Line 14"/>
        <xdr:cNvSpPr>
          <a:spLocks noChangeShapeType="1"/>
        </xdr:cNvSpPr>
      </xdr:nvSpPr>
      <xdr:spPr bwMode="auto">
        <a:xfrm>
          <a:off x="1733550" y="13249275"/>
          <a:ext cx="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2" name="Line 16"/>
        <xdr:cNvSpPr>
          <a:spLocks noChangeShapeType="1"/>
        </xdr:cNvSpPr>
      </xdr:nvSpPr>
      <xdr:spPr bwMode="auto">
        <a:xfrm>
          <a:off x="1733550" y="13249275"/>
          <a:ext cx="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3" name="Line 17"/>
        <xdr:cNvSpPr>
          <a:spLocks noChangeShapeType="1"/>
        </xdr:cNvSpPr>
      </xdr:nvSpPr>
      <xdr:spPr bwMode="auto">
        <a:xfrm>
          <a:off x="1733550" y="13249275"/>
          <a:ext cx="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4" name="Line 19"/>
        <xdr:cNvSpPr>
          <a:spLocks noChangeShapeType="1"/>
        </xdr:cNvSpPr>
      </xdr:nvSpPr>
      <xdr:spPr bwMode="auto">
        <a:xfrm>
          <a:off x="1733550" y="13087350"/>
          <a:ext cx="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5" name="Line 20"/>
        <xdr:cNvSpPr>
          <a:spLocks noChangeShapeType="1"/>
        </xdr:cNvSpPr>
      </xdr:nvSpPr>
      <xdr:spPr bwMode="auto">
        <a:xfrm>
          <a:off x="1733550" y="13087350"/>
          <a:ext cx="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733550" y="13249275"/>
          <a:ext cx="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733550" y="13249275"/>
          <a:ext cx="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733550" y="13249275"/>
          <a:ext cx="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1733550" y="13249275"/>
          <a:ext cx="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6" name="Line 7"/>
        <xdr:cNvSpPr>
          <a:spLocks noChangeShapeType="1"/>
        </xdr:cNvSpPr>
      </xdr:nvSpPr>
      <xdr:spPr bwMode="auto">
        <a:xfrm>
          <a:off x="1733550" y="13249275"/>
          <a:ext cx="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7" name="Line 8"/>
        <xdr:cNvSpPr>
          <a:spLocks noChangeShapeType="1"/>
        </xdr:cNvSpPr>
      </xdr:nvSpPr>
      <xdr:spPr bwMode="auto">
        <a:xfrm>
          <a:off x="1733550" y="13249275"/>
          <a:ext cx="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1733550" y="13249275"/>
          <a:ext cx="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1733550" y="13249275"/>
          <a:ext cx="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0" name="Line 13"/>
        <xdr:cNvSpPr>
          <a:spLocks noChangeShapeType="1"/>
        </xdr:cNvSpPr>
      </xdr:nvSpPr>
      <xdr:spPr bwMode="auto">
        <a:xfrm>
          <a:off x="1733550" y="13249275"/>
          <a:ext cx="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" name="Line 14"/>
        <xdr:cNvSpPr>
          <a:spLocks noChangeShapeType="1"/>
        </xdr:cNvSpPr>
      </xdr:nvSpPr>
      <xdr:spPr bwMode="auto">
        <a:xfrm>
          <a:off x="1733550" y="13249275"/>
          <a:ext cx="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2" name="Line 16"/>
        <xdr:cNvSpPr>
          <a:spLocks noChangeShapeType="1"/>
        </xdr:cNvSpPr>
      </xdr:nvSpPr>
      <xdr:spPr bwMode="auto">
        <a:xfrm>
          <a:off x="1733550" y="13249275"/>
          <a:ext cx="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3" name="Line 17"/>
        <xdr:cNvSpPr>
          <a:spLocks noChangeShapeType="1"/>
        </xdr:cNvSpPr>
      </xdr:nvSpPr>
      <xdr:spPr bwMode="auto">
        <a:xfrm>
          <a:off x="1733550" y="13249275"/>
          <a:ext cx="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4" name="Line 19"/>
        <xdr:cNvSpPr>
          <a:spLocks noChangeShapeType="1"/>
        </xdr:cNvSpPr>
      </xdr:nvSpPr>
      <xdr:spPr bwMode="auto">
        <a:xfrm>
          <a:off x="1733550" y="13087350"/>
          <a:ext cx="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5" name="Line 20"/>
        <xdr:cNvSpPr>
          <a:spLocks noChangeShapeType="1"/>
        </xdr:cNvSpPr>
      </xdr:nvSpPr>
      <xdr:spPr bwMode="auto">
        <a:xfrm>
          <a:off x="1733550" y="13087350"/>
          <a:ext cx="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660876" cy="6294356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82</xdr:row>
      <xdr:rowOff>66675</xdr:rowOff>
    </xdr:from>
    <xdr:to>
      <xdr:col>4</xdr:col>
      <xdr:colOff>0</xdr:colOff>
      <xdr:row>85</xdr:row>
      <xdr:rowOff>76200</xdr:rowOff>
    </xdr:to>
    <xdr:sp macro="" textlink="">
      <xdr:nvSpPr>
        <xdr:cNvPr id="1142292" name="Line 1"/>
        <xdr:cNvSpPr>
          <a:spLocks noChangeShapeType="1"/>
        </xdr:cNvSpPr>
      </xdr:nvSpPr>
      <xdr:spPr bwMode="auto">
        <a:xfrm>
          <a:off x="1733550" y="156591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82</xdr:row>
      <xdr:rowOff>66675</xdr:rowOff>
    </xdr:from>
    <xdr:to>
      <xdr:col>4</xdr:col>
      <xdr:colOff>0</xdr:colOff>
      <xdr:row>85</xdr:row>
      <xdr:rowOff>76200</xdr:rowOff>
    </xdr:to>
    <xdr:sp macro="" textlink="">
      <xdr:nvSpPr>
        <xdr:cNvPr id="1142293" name="Line 2"/>
        <xdr:cNvSpPr>
          <a:spLocks noChangeShapeType="1"/>
        </xdr:cNvSpPr>
      </xdr:nvSpPr>
      <xdr:spPr bwMode="auto">
        <a:xfrm>
          <a:off x="1733550" y="156591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2294" name="Text Box 3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82</xdr:row>
      <xdr:rowOff>66675</xdr:rowOff>
    </xdr:from>
    <xdr:to>
      <xdr:col>4</xdr:col>
      <xdr:colOff>0</xdr:colOff>
      <xdr:row>85</xdr:row>
      <xdr:rowOff>76200</xdr:rowOff>
    </xdr:to>
    <xdr:sp macro="" textlink="">
      <xdr:nvSpPr>
        <xdr:cNvPr id="1142295" name="Line 4"/>
        <xdr:cNvSpPr>
          <a:spLocks noChangeShapeType="1"/>
        </xdr:cNvSpPr>
      </xdr:nvSpPr>
      <xdr:spPr bwMode="auto">
        <a:xfrm>
          <a:off x="1733550" y="156591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82</xdr:row>
      <xdr:rowOff>66675</xdr:rowOff>
    </xdr:from>
    <xdr:to>
      <xdr:col>4</xdr:col>
      <xdr:colOff>0</xdr:colOff>
      <xdr:row>85</xdr:row>
      <xdr:rowOff>76200</xdr:rowOff>
    </xdr:to>
    <xdr:sp macro="" textlink="">
      <xdr:nvSpPr>
        <xdr:cNvPr id="1142296" name="Line 5"/>
        <xdr:cNvSpPr>
          <a:spLocks noChangeShapeType="1"/>
        </xdr:cNvSpPr>
      </xdr:nvSpPr>
      <xdr:spPr bwMode="auto">
        <a:xfrm>
          <a:off x="1733550" y="156591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2297" name="Text Box 6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81</xdr:row>
      <xdr:rowOff>66675</xdr:rowOff>
    </xdr:from>
    <xdr:to>
      <xdr:col>4</xdr:col>
      <xdr:colOff>0</xdr:colOff>
      <xdr:row>84</xdr:row>
      <xdr:rowOff>76200</xdr:rowOff>
    </xdr:to>
    <xdr:sp macro="" textlink="">
      <xdr:nvSpPr>
        <xdr:cNvPr id="1142298" name="Line 7"/>
        <xdr:cNvSpPr>
          <a:spLocks noChangeShapeType="1"/>
        </xdr:cNvSpPr>
      </xdr:nvSpPr>
      <xdr:spPr bwMode="auto">
        <a:xfrm>
          <a:off x="1733550" y="154590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81</xdr:row>
      <xdr:rowOff>66675</xdr:rowOff>
    </xdr:from>
    <xdr:to>
      <xdr:col>4</xdr:col>
      <xdr:colOff>0</xdr:colOff>
      <xdr:row>84</xdr:row>
      <xdr:rowOff>76200</xdr:rowOff>
    </xdr:to>
    <xdr:sp macro="" textlink="">
      <xdr:nvSpPr>
        <xdr:cNvPr id="1142299" name="Line 8"/>
        <xdr:cNvSpPr>
          <a:spLocks noChangeShapeType="1"/>
        </xdr:cNvSpPr>
      </xdr:nvSpPr>
      <xdr:spPr bwMode="auto">
        <a:xfrm>
          <a:off x="1733550" y="154590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2300" name="Text Box 9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80</xdr:row>
      <xdr:rowOff>66675</xdr:rowOff>
    </xdr:from>
    <xdr:to>
      <xdr:col>4</xdr:col>
      <xdr:colOff>0</xdr:colOff>
      <xdr:row>83</xdr:row>
      <xdr:rowOff>76200</xdr:rowOff>
    </xdr:to>
    <xdr:sp macro="" textlink="">
      <xdr:nvSpPr>
        <xdr:cNvPr id="1158315" name="Line 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80</xdr:row>
      <xdr:rowOff>66675</xdr:rowOff>
    </xdr:from>
    <xdr:to>
      <xdr:col>4</xdr:col>
      <xdr:colOff>0</xdr:colOff>
      <xdr:row>83</xdr:row>
      <xdr:rowOff>76200</xdr:rowOff>
    </xdr:to>
    <xdr:sp macro="" textlink="">
      <xdr:nvSpPr>
        <xdr:cNvPr id="1158316" name="Line 2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8317" name="Text Box 3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80</xdr:row>
      <xdr:rowOff>66675</xdr:rowOff>
    </xdr:from>
    <xdr:to>
      <xdr:col>4</xdr:col>
      <xdr:colOff>0</xdr:colOff>
      <xdr:row>83</xdr:row>
      <xdr:rowOff>76200</xdr:rowOff>
    </xdr:to>
    <xdr:sp macro="" textlink="">
      <xdr:nvSpPr>
        <xdr:cNvPr id="1158318" name="Line 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80</xdr:row>
      <xdr:rowOff>66675</xdr:rowOff>
    </xdr:from>
    <xdr:to>
      <xdr:col>4</xdr:col>
      <xdr:colOff>0</xdr:colOff>
      <xdr:row>83</xdr:row>
      <xdr:rowOff>76200</xdr:rowOff>
    </xdr:to>
    <xdr:sp macro="" textlink="">
      <xdr:nvSpPr>
        <xdr:cNvPr id="1158319" name="Line 5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8320" name="Text Box 6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80</xdr:row>
      <xdr:rowOff>66675</xdr:rowOff>
    </xdr:from>
    <xdr:to>
      <xdr:col>4</xdr:col>
      <xdr:colOff>0</xdr:colOff>
      <xdr:row>83</xdr:row>
      <xdr:rowOff>76200</xdr:rowOff>
    </xdr:to>
    <xdr:sp macro="" textlink="">
      <xdr:nvSpPr>
        <xdr:cNvPr id="1158321" name="Line 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80</xdr:row>
      <xdr:rowOff>66675</xdr:rowOff>
    </xdr:from>
    <xdr:to>
      <xdr:col>4</xdr:col>
      <xdr:colOff>0</xdr:colOff>
      <xdr:row>83</xdr:row>
      <xdr:rowOff>76200</xdr:rowOff>
    </xdr:to>
    <xdr:sp macro="" textlink="">
      <xdr:nvSpPr>
        <xdr:cNvPr id="1158322" name="Line 8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8323" name="Text Box 9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80</xdr:row>
      <xdr:rowOff>66675</xdr:rowOff>
    </xdr:from>
    <xdr:to>
      <xdr:col>4</xdr:col>
      <xdr:colOff>0</xdr:colOff>
      <xdr:row>83</xdr:row>
      <xdr:rowOff>76200</xdr:rowOff>
    </xdr:to>
    <xdr:sp macro="" textlink="">
      <xdr:nvSpPr>
        <xdr:cNvPr id="1158324" name="Line 10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80</xdr:row>
      <xdr:rowOff>66675</xdr:rowOff>
    </xdr:from>
    <xdr:to>
      <xdr:col>4</xdr:col>
      <xdr:colOff>0</xdr:colOff>
      <xdr:row>83</xdr:row>
      <xdr:rowOff>76200</xdr:rowOff>
    </xdr:to>
    <xdr:sp macro="" textlink="">
      <xdr:nvSpPr>
        <xdr:cNvPr id="1158325" name="Line 1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8326" name="Text Box 12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79</xdr:row>
      <xdr:rowOff>66675</xdr:rowOff>
    </xdr:from>
    <xdr:to>
      <xdr:col>4</xdr:col>
      <xdr:colOff>0</xdr:colOff>
      <xdr:row>82</xdr:row>
      <xdr:rowOff>76200</xdr:rowOff>
    </xdr:to>
    <xdr:sp macro="" textlink="">
      <xdr:nvSpPr>
        <xdr:cNvPr id="1158327" name="Line 13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79</xdr:row>
      <xdr:rowOff>66675</xdr:rowOff>
    </xdr:from>
    <xdr:to>
      <xdr:col>4</xdr:col>
      <xdr:colOff>0</xdr:colOff>
      <xdr:row>82</xdr:row>
      <xdr:rowOff>76200</xdr:rowOff>
    </xdr:to>
    <xdr:sp macro="" textlink="">
      <xdr:nvSpPr>
        <xdr:cNvPr id="1158328" name="Line 14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8329" name="Text Box 15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5415" name="Line 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5416" name="Line 2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5417" name="Text Box 3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5418" name="Line 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5419" name="Line 5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5420" name="Text Box 6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5421" name="Line 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55422" name="Line 8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5423" name="Text Box 9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5424" name="Line 10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55425" name="Line 11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5426" name="Text Box 12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60193" name="Line 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60194" name="Line 2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60195" name="Text Box 3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60196" name="Line 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60197" name="Line 5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60198" name="Text Box 6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60199" name="Line 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60200" name="Line 8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60201" name="Text Box 9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60202" name="Line 10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60203" name="Line 1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60204" name="Text Box 12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60205" name="Line 13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60206" name="Line 1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60207" name="Text Box 15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60208" name="Line 16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60209" name="Line 17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60210" name="Text Box 18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70</xdr:row>
      <xdr:rowOff>66675</xdr:rowOff>
    </xdr:from>
    <xdr:to>
      <xdr:col>4</xdr:col>
      <xdr:colOff>0</xdr:colOff>
      <xdr:row>73</xdr:row>
      <xdr:rowOff>76200</xdr:rowOff>
    </xdr:to>
    <xdr:sp macro="" textlink="">
      <xdr:nvSpPr>
        <xdr:cNvPr id="1157395" name="Line 1"/>
        <xdr:cNvSpPr>
          <a:spLocks noChangeShapeType="1"/>
        </xdr:cNvSpPr>
      </xdr:nvSpPr>
      <xdr:spPr bwMode="auto">
        <a:xfrm>
          <a:off x="1733550" y="144494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70</xdr:row>
      <xdr:rowOff>66675</xdr:rowOff>
    </xdr:from>
    <xdr:to>
      <xdr:col>4</xdr:col>
      <xdr:colOff>0</xdr:colOff>
      <xdr:row>73</xdr:row>
      <xdr:rowOff>76200</xdr:rowOff>
    </xdr:to>
    <xdr:sp macro="" textlink="">
      <xdr:nvSpPr>
        <xdr:cNvPr id="1157396" name="Line 2"/>
        <xdr:cNvSpPr>
          <a:spLocks noChangeShapeType="1"/>
        </xdr:cNvSpPr>
      </xdr:nvSpPr>
      <xdr:spPr bwMode="auto">
        <a:xfrm>
          <a:off x="1733550" y="144494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7397" name="Text Box 3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70</xdr:row>
      <xdr:rowOff>66675</xdr:rowOff>
    </xdr:from>
    <xdr:to>
      <xdr:col>4</xdr:col>
      <xdr:colOff>0</xdr:colOff>
      <xdr:row>73</xdr:row>
      <xdr:rowOff>76200</xdr:rowOff>
    </xdr:to>
    <xdr:sp macro="" textlink="">
      <xdr:nvSpPr>
        <xdr:cNvPr id="1157398" name="Line 4"/>
        <xdr:cNvSpPr>
          <a:spLocks noChangeShapeType="1"/>
        </xdr:cNvSpPr>
      </xdr:nvSpPr>
      <xdr:spPr bwMode="auto">
        <a:xfrm>
          <a:off x="1733550" y="144494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70</xdr:row>
      <xdr:rowOff>66675</xdr:rowOff>
    </xdr:from>
    <xdr:to>
      <xdr:col>4</xdr:col>
      <xdr:colOff>0</xdr:colOff>
      <xdr:row>73</xdr:row>
      <xdr:rowOff>76200</xdr:rowOff>
    </xdr:to>
    <xdr:sp macro="" textlink="">
      <xdr:nvSpPr>
        <xdr:cNvPr id="1157399" name="Line 5"/>
        <xdr:cNvSpPr>
          <a:spLocks noChangeShapeType="1"/>
        </xdr:cNvSpPr>
      </xdr:nvSpPr>
      <xdr:spPr bwMode="auto">
        <a:xfrm>
          <a:off x="1733550" y="144494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7400" name="Text Box 6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70</xdr:row>
      <xdr:rowOff>66675</xdr:rowOff>
    </xdr:from>
    <xdr:to>
      <xdr:col>4</xdr:col>
      <xdr:colOff>0</xdr:colOff>
      <xdr:row>73</xdr:row>
      <xdr:rowOff>76200</xdr:rowOff>
    </xdr:to>
    <xdr:sp macro="" textlink="">
      <xdr:nvSpPr>
        <xdr:cNvPr id="1157401" name="Line 7"/>
        <xdr:cNvSpPr>
          <a:spLocks noChangeShapeType="1"/>
        </xdr:cNvSpPr>
      </xdr:nvSpPr>
      <xdr:spPr bwMode="auto">
        <a:xfrm>
          <a:off x="1733550" y="144494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70</xdr:row>
      <xdr:rowOff>66675</xdr:rowOff>
    </xdr:from>
    <xdr:to>
      <xdr:col>4</xdr:col>
      <xdr:colOff>0</xdr:colOff>
      <xdr:row>73</xdr:row>
      <xdr:rowOff>76200</xdr:rowOff>
    </xdr:to>
    <xdr:sp macro="" textlink="">
      <xdr:nvSpPr>
        <xdr:cNvPr id="1157402" name="Line 8"/>
        <xdr:cNvSpPr>
          <a:spLocks noChangeShapeType="1"/>
        </xdr:cNvSpPr>
      </xdr:nvSpPr>
      <xdr:spPr bwMode="auto">
        <a:xfrm>
          <a:off x="1733550" y="144494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7403" name="Text Box 9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70</xdr:row>
      <xdr:rowOff>66675</xdr:rowOff>
    </xdr:from>
    <xdr:to>
      <xdr:col>4</xdr:col>
      <xdr:colOff>0</xdr:colOff>
      <xdr:row>73</xdr:row>
      <xdr:rowOff>76200</xdr:rowOff>
    </xdr:to>
    <xdr:sp macro="" textlink="">
      <xdr:nvSpPr>
        <xdr:cNvPr id="1157404" name="Line 10"/>
        <xdr:cNvSpPr>
          <a:spLocks noChangeShapeType="1"/>
        </xdr:cNvSpPr>
      </xdr:nvSpPr>
      <xdr:spPr bwMode="auto">
        <a:xfrm>
          <a:off x="1733550" y="144494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70</xdr:row>
      <xdr:rowOff>66675</xdr:rowOff>
    </xdr:from>
    <xdr:to>
      <xdr:col>4</xdr:col>
      <xdr:colOff>0</xdr:colOff>
      <xdr:row>73</xdr:row>
      <xdr:rowOff>76200</xdr:rowOff>
    </xdr:to>
    <xdr:sp macro="" textlink="">
      <xdr:nvSpPr>
        <xdr:cNvPr id="1157405" name="Line 11"/>
        <xdr:cNvSpPr>
          <a:spLocks noChangeShapeType="1"/>
        </xdr:cNvSpPr>
      </xdr:nvSpPr>
      <xdr:spPr bwMode="auto">
        <a:xfrm>
          <a:off x="1733550" y="144494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7406" name="Text Box 12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70</xdr:row>
      <xdr:rowOff>66675</xdr:rowOff>
    </xdr:from>
    <xdr:to>
      <xdr:col>4</xdr:col>
      <xdr:colOff>0</xdr:colOff>
      <xdr:row>73</xdr:row>
      <xdr:rowOff>76200</xdr:rowOff>
    </xdr:to>
    <xdr:sp macro="" textlink="">
      <xdr:nvSpPr>
        <xdr:cNvPr id="1157407" name="Line 13"/>
        <xdr:cNvSpPr>
          <a:spLocks noChangeShapeType="1"/>
        </xdr:cNvSpPr>
      </xdr:nvSpPr>
      <xdr:spPr bwMode="auto">
        <a:xfrm>
          <a:off x="1733550" y="144494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70</xdr:row>
      <xdr:rowOff>66675</xdr:rowOff>
    </xdr:from>
    <xdr:to>
      <xdr:col>4</xdr:col>
      <xdr:colOff>0</xdr:colOff>
      <xdr:row>73</xdr:row>
      <xdr:rowOff>76200</xdr:rowOff>
    </xdr:to>
    <xdr:sp macro="" textlink="">
      <xdr:nvSpPr>
        <xdr:cNvPr id="1157408" name="Line 14"/>
        <xdr:cNvSpPr>
          <a:spLocks noChangeShapeType="1"/>
        </xdr:cNvSpPr>
      </xdr:nvSpPr>
      <xdr:spPr bwMode="auto">
        <a:xfrm>
          <a:off x="1733550" y="144494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7409" name="Text Box 15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70</xdr:row>
      <xdr:rowOff>66675</xdr:rowOff>
    </xdr:from>
    <xdr:to>
      <xdr:col>4</xdr:col>
      <xdr:colOff>0</xdr:colOff>
      <xdr:row>73</xdr:row>
      <xdr:rowOff>76200</xdr:rowOff>
    </xdr:to>
    <xdr:sp macro="" textlink="">
      <xdr:nvSpPr>
        <xdr:cNvPr id="1157410" name="Line 16"/>
        <xdr:cNvSpPr>
          <a:spLocks noChangeShapeType="1"/>
        </xdr:cNvSpPr>
      </xdr:nvSpPr>
      <xdr:spPr bwMode="auto">
        <a:xfrm>
          <a:off x="1733550" y="144494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70</xdr:row>
      <xdr:rowOff>66675</xdr:rowOff>
    </xdr:from>
    <xdr:to>
      <xdr:col>4</xdr:col>
      <xdr:colOff>0</xdr:colOff>
      <xdr:row>73</xdr:row>
      <xdr:rowOff>76200</xdr:rowOff>
    </xdr:to>
    <xdr:sp macro="" textlink="">
      <xdr:nvSpPr>
        <xdr:cNvPr id="1157411" name="Line 17"/>
        <xdr:cNvSpPr>
          <a:spLocks noChangeShapeType="1"/>
        </xdr:cNvSpPr>
      </xdr:nvSpPr>
      <xdr:spPr bwMode="auto">
        <a:xfrm>
          <a:off x="1733550" y="1444942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7412" name="Text Box 18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69</xdr:row>
      <xdr:rowOff>66675</xdr:rowOff>
    </xdr:from>
    <xdr:to>
      <xdr:col>4</xdr:col>
      <xdr:colOff>0</xdr:colOff>
      <xdr:row>72</xdr:row>
      <xdr:rowOff>76200</xdr:rowOff>
    </xdr:to>
    <xdr:sp macro="" textlink="">
      <xdr:nvSpPr>
        <xdr:cNvPr id="1157413" name="Line 19"/>
        <xdr:cNvSpPr>
          <a:spLocks noChangeShapeType="1"/>
        </xdr:cNvSpPr>
      </xdr:nvSpPr>
      <xdr:spPr bwMode="auto">
        <a:xfrm>
          <a:off x="1733550" y="142494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69</xdr:row>
      <xdr:rowOff>66675</xdr:rowOff>
    </xdr:from>
    <xdr:to>
      <xdr:col>4</xdr:col>
      <xdr:colOff>0</xdr:colOff>
      <xdr:row>72</xdr:row>
      <xdr:rowOff>76200</xdr:rowOff>
    </xdr:to>
    <xdr:sp macro="" textlink="">
      <xdr:nvSpPr>
        <xdr:cNvPr id="1157414" name="Line 20"/>
        <xdr:cNvSpPr>
          <a:spLocks noChangeShapeType="1"/>
        </xdr:cNvSpPr>
      </xdr:nvSpPr>
      <xdr:spPr bwMode="auto">
        <a:xfrm>
          <a:off x="1733550" y="142494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57415" name="Text Box 21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44785" name="Line 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44786" name="Line 2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4787" name="Text Box 3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44788" name="Line 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44789" name="Line 5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4790" name="Text Box 6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44791" name="Line 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44792" name="Line 8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4793" name="Text Box 9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44794" name="Line 10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44795" name="Line 1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4796" name="Text Box 12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44797" name="Line 13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44798" name="Line 1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4799" name="Text Box 15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44800" name="Line 16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76</xdr:row>
      <xdr:rowOff>66675</xdr:rowOff>
    </xdr:from>
    <xdr:to>
      <xdr:col>4</xdr:col>
      <xdr:colOff>0</xdr:colOff>
      <xdr:row>79</xdr:row>
      <xdr:rowOff>76200</xdr:rowOff>
    </xdr:to>
    <xdr:sp macro="" textlink="">
      <xdr:nvSpPr>
        <xdr:cNvPr id="1144801" name="Line 1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4802" name="Text Box 18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4803" name="Line 19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4804" name="Line 20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4805" name="Text Box 21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5686" name="Line 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5687" name="Line 2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5688" name="Text Box 3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5689" name="Line 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5690" name="Line 5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5691" name="Text Box 6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5692" name="Line 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5693" name="Line 8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5694" name="Text Box 9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5695" name="Line 10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5696" name="Line 11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5697" name="Text Box 12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5698" name="Line 13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5699" name="Line 14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5700" name="Text Box 15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5701" name="Line 16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75</xdr:row>
      <xdr:rowOff>66675</xdr:rowOff>
    </xdr:from>
    <xdr:to>
      <xdr:col>4</xdr:col>
      <xdr:colOff>0</xdr:colOff>
      <xdr:row>78</xdr:row>
      <xdr:rowOff>76200</xdr:rowOff>
    </xdr:to>
    <xdr:sp macro="" textlink="">
      <xdr:nvSpPr>
        <xdr:cNvPr id="1145702" name="Line 17"/>
        <xdr:cNvSpPr>
          <a:spLocks noChangeShapeType="1"/>
        </xdr:cNvSpPr>
      </xdr:nvSpPr>
      <xdr:spPr bwMode="auto">
        <a:xfrm>
          <a:off x="1733550" y="15649575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5703" name="Text Box 18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74</xdr:row>
      <xdr:rowOff>66675</xdr:rowOff>
    </xdr:from>
    <xdr:to>
      <xdr:col>4</xdr:col>
      <xdr:colOff>0</xdr:colOff>
      <xdr:row>77</xdr:row>
      <xdr:rowOff>76200</xdr:rowOff>
    </xdr:to>
    <xdr:sp macro="" textlink="">
      <xdr:nvSpPr>
        <xdr:cNvPr id="1145704" name="Line 19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74</xdr:row>
      <xdr:rowOff>66675</xdr:rowOff>
    </xdr:from>
    <xdr:to>
      <xdr:col>4</xdr:col>
      <xdr:colOff>0</xdr:colOff>
      <xdr:row>77</xdr:row>
      <xdr:rowOff>76200</xdr:rowOff>
    </xdr:to>
    <xdr:sp macro="" textlink="">
      <xdr:nvSpPr>
        <xdr:cNvPr id="1145705" name="Line 20"/>
        <xdr:cNvSpPr>
          <a:spLocks noChangeShapeType="1"/>
        </xdr:cNvSpPr>
      </xdr:nvSpPr>
      <xdr:spPr bwMode="auto">
        <a:xfrm>
          <a:off x="1733550" y="1544955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26</xdr:col>
      <xdr:colOff>295275</xdr:colOff>
      <xdr:row>0</xdr:row>
      <xdr:rowOff>0</xdr:rowOff>
    </xdr:to>
    <xdr:sp macro="" textlink="">
      <xdr:nvSpPr>
        <xdr:cNvPr id="1145706" name="Text Box 21"/>
        <xdr:cNvSpPr txBox="1">
          <a:spLocks noChangeArrowheads="1"/>
        </xdr:cNvSpPr>
      </xdr:nvSpPr>
      <xdr:spPr bwMode="auto">
        <a:xfrm>
          <a:off x="1171575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Aspecto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GP151"/>
  <sheetViews>
    <sheetView tabSelected="1" topLeftCell="A6" zoomScale="90" zoomScaleNormal="90" workbookViewId="0">
      <pane xSplit="1" ySplit="4" topLeftCell="B10" activePane="bottomRight" state="frozen"/>
      <selection activeCell="A6" sqref="A6"/>
      <selection pane="topRight" activeCell="B6" sqref="B6"/>
      <selection pane="bottomLeft" activeCell="A10" sqref="A10"/>
      <selection pane="bottomRight" activeCell="A19" sqref="A19"/>
    </sheetView>
  </sheetViews>
  <sheetFormatPr baseColWidth="10" defaultColWidth="8.5703125" defaultRowHeight="12.75"/>
  <cols>
    <col min="1" max="1" width="20.85546875" customWidth="1"/>
    <col min="2" max="2" width="7.85546875" style="7" customWidth="1"/>
    <col min="3" max="4" width="8.42578125" style="7" customWidth="1"/>
    <col min="5" max="6" width="8.85546875" style="6" customWidth="1"/>
    <col min="7" max="7" width="8.5703125" style="6" customWidth="1"/>
    <col min="8" max="8" width="7.5703125" style="6" customWidth="1"/>
    <col min="9" max="10" width="7.85546875" style="6" customWidth="1"/>
    <col min="11" max="11" width="7.7109375" style="6" customWidth="1"/>
    <col min="12" max="12" width="8.5703125" style="6" customWidth="1"/>
    <col min="13" max="13" width="9.5703125" style="6" customWidth="1"/>
    <col min="14" max="14" width="8.42578125" style="6" customWidth="1"/>
    <col min="15" max="15" width="9" style="7" customWidth="1"/>
    <col min="16" max="16" width="8.5703125" style="6" customWidth="1"/>
    <col min="17" max="17" width="10.28515625" style="6" customWidth="1"/>
    <col min="18" max="18" width="9.28515625" style="6" customWidth="1"/>
    <col min="19" max="20" width="8.85546875" style="6" customWidth="1"/>
    <col min="21" max="21" width="8.42578125" style="6" customWidth="1"/>
    <col min="22" max="22" width="8.7109375" style="7" customWidth="1"/>
    <col min="23" max="23" width="8.28515625" style="7" customWidth="1"/>
    <col min="24" max="25" width="9" style="7" customWidth="1"/>
    <col min="26" max="198" width="8.5703125" style="6" customWidth="1"/>
  </cols>
  <sheetData>
    <row r="1" spans="1:198">
      <c r="A1" s="35"/>
      <c r="B1" s="36"/>
      <c r="C1" s="36"/>
      <c r="D1" s="36"/>
      <c r="E1" s="37"/>
      <c r="I1" s="38"/>
      <c r="J1" s="37"/>
      <c r="K1" s="38"/>
      <c r="L1" s="38"/>
      <c r="M1" s="38"/>
      <c r="N1" s="38"/>
      <c r="O1" s="38"/>
      <c r="P1" s="38"/>
      <c r="Q1" s="38"/>
      <c r="R1" s="38"/>
      <c r="S1" s="38"/>
      <c r="T1" s="38"/>
      <c r="U1" s="39"/>
    </row>
    <row r="2" spans="1:198">
      <c r="A2" s="35"/>
      <c r="B2" s="36"/>
      <c r="C2" s="36"/>
      <c r="D2" s="36"/>
      <c r="F2" s="37"/>
      <c r="G2" s="37"/>
      <c r="H2" s="38"/>
      <c r="I2" s="127"/>
      <c r="J2" s="127"/>
      <c r="K2" s="127"/>
      <c r="L2" s="127"/>
      <c r="M2" s="127"/>
      <c r="N2" s="127"/>
      <c r="O2" s="127"/>
      <c r="P2" s="127"/>
      <c r="Q2" s="38"/>
      <c r="R2" s="38"/>
      <c r="S2" s="38"/>
      <c r="T2" s="38"/>
      <c r="U2" s="39"/>
    </row>
    <row r="3" spans="1:198">
      <c r="A3" s="293" t="s">
        <v>94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06"/>
      <c r="Y3" s="215"/>
    </row>
    <row r="4" spans="1:198">
      <c r="A4" s="293" t="s">
        <v>95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06"/>
      <c r="Y4" s="215"/>
    </row>
    <row r="5" spans="1:198">
      <c r="A5" s="294" t="s">
        <v>86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07"/>
      <c r="Y5" s="215"/>
    </row>
    <row r="6" spans="1:198">
      <c r="A6" s="296" t="s">
        <v>119</v>
      </c>
      <c r="B6" s="297"/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7"/>
      <c r="P6" s="297"/>
      <c r="Q6" s="297"/>
      <c r="R6" s="297"/>
      <c r="S6" s="297"/>
      <c r="T6" s="297"/>
      <c r="U6" s="297"/>
      <c r="V6" s="297"/>
    </row>
    <row r="7" spans="1:198" ht="13.5" thickBot="1">
      <c r="A7" s="40"/>
      <c r="O7" s="6"/>
    </row>
    <row r="8" spans="1:198" s="131" customFormat="1" ht="37.5" thickTop="1" thickBot="1">
      <c r="A8" s="168" t="s">
        <v>23</v>
      </c>
      <c r="B8" s="165" t="s">
        <v>87</v>
      </c>
      <c r="C8" s="165" t="s">
        <v>92</v>
      </c>
      <c r="D8" s="165" t="s">
        <v>24</v>
      </c>
      <c r="E8" s="165" t="s">
        <v>25</v>
      </c>
      <c r="F8" s="165" t="s">
        <v>26</v>
      </c>
      <c r="G8" s="166" t="s">
        <v>27</v>
      </c>
      <c r="H8" s="166" t="s">
        <v>28</v>
      </c>
      <c r="I8" s="166" t="s">
        <v>29</v>
      </c>
      <c r="J8" s="166" t="s">
        <v>30</v>
      </c>
      <c r="K8" s="166" t="s">
        <v>31</v>
      </c>
      <c r="L8" s="166" t="s">
        <v>32</v>
      </c>
      <c r="M8" s="166" t="s">
        <v>90</v>
      </c>
      <c r="N8" s="166" t="s">
        <v>33</v>
      </c>
      <c r="O8" s="166" t="s">
        <v>34</v>
      </c>
      <c r="P8" s="166" t="s">
        <v>35</v>
      </c>
      <c r="Q8" s="166" t="s">
        <v>107</v>
      </c>
      <c r="R8" s="166" t="s">
        <v>114</v>
      </c>
      <c r="S8" s="165" t="s">
        <v>115</v>
      </c>
      <c r="T8" s="165" t="s">
        <v>116</v>
      </c>
      <c r="U8" s="166" t="s">
        <v>36</v>
      </c>
      <c r="V8" s="165" t="s">
        <v>37</v>
      </c>
      <c r="W8" s="167" t="s">
        <v>96</v>
      </c>
      <c r="X8" s="211" t="s">
        <v>108</v>
      </c>
      <c r="Y8" s="211" t="s">
        <v>109</v>
      </c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  <c r="BR8" s="169"/>
      <c r="BS8" s="169"/>
      <c r="BT8" s="169"/>
      <c r="BU8" s="169"/>
      <c r="BV8" s="169"/>
      <c r="BW8" s="169"/>
      <c r="BX8" s="169"/>
      <c r="BY8" s="169"/>
      <c r="BZ8" s="169"/>
      <c r="CA8" s="169"/>
      <c r="CB8" s="169"/>
      <c r="CC8" s="169"/>
      <c r="CD8" s="169"/>
      <c r="CE8" s="169"/>
      <c r="CF8" s="169"/>
      <c r="CG8" s="169"/>
      <c r="CH8" s="169"/>
      <c r="CI8" s="169"/>
      <c r="CJ8" s="169"/>
      <c r="CK8" s="169"/>
      <c r="CL8" s="169"/>
      <c r="CM8" s="169"/>
      <c r="CN8" s="169"/>
      <c r="CO8" s="169"/>
      <c r="CP8" s="169"/>
      <c r="CQ8" s="169"/>
      <c r="CR8" s="169"/>
      <c r="CS8" s="169"/>
      <c r="CT8" s="169"/>
      <c r="CU8" s="169"/>
      <c r="CV8" s="169"/>
      <c r="CW8" s="169"/>
      <c r="CX8" s="169"/>
      <c r="CY8" s="169"/>
      <c r="CZ8" s="169"/>
      <c r="DA8" s="169"/>
      <c r="DB8" s="169"/>
      <c r="DC8" s="169"/>
      <c r="DD8" s="169"/>
      <c r="DE8" s="169"/>
      <c r="DF8" s="169"/>
      <c r="DG8" s="169"/>
      <c r="DH8" s="169"/>
      <c r="DI8" s="169"/>
      <c r="DJ8" s="169"/>
      <c r="DK8" s="169"/>
      <c r="DL8" s="169"/>
      <c r="DM8" s="169"/>
      <c r="DN8" s="169"/>
      <c r="DO8" s="169"/>
      <c r="DP8" s="169"/>
      <c r="DQ8" s="169"/>
      <c r="DR8" s="169"/>
      <c r="DS8" s="169"/>
      <c r="DT8" s="169"/>
      <c r="DU8" s="169"/>
      <c r="DV8" s="169"/>
      <c r="DW8" s="169"/>
      <c r="DX8" s="169"/>
      <c r="DY8" s="169"/>
      <c r="DZ8" s="169"/>
      <c r="EA8" s="169"/>
      <c r="EB8" s="169"/>
      <c r="EC8" s="169"/>
      <c r="ED8" s="169"/>
      <c r="EE8" s="169"/>
      <c r="EF8" s="169"/>
      <c r="EG8" s="169"/>
      <c r="EH8" s="169"/>
      <c r="EI8" s="169"/>
      <c r="EJ8" s="169"/>
      <c r="EK8" s="169"/>
      <c r="EL8" s="169"/>
      <c r="EM8" s="169"/>
      <c r="EN8" s="169"/>
      <c r="EO8" s="169"/>
      <c r="EP8" s="169"/>
      <c r="EQ8" s="169"/>
      <c r="ER8" s="169"/>
      <c r="ES8" s="169"/>
      <c r="ET8" s="169"/>
      <c r="EU8" s="169"/>
      <c r="EV8" s="169"/>
      <c r="EW8" s="169"/>
      <c r="EX8" s="169"/>
      <c r="EY8" s="169"/>
      <c r="EZ8" s="169"/>
      <c r="FA8" s="169"/>
      <c r="FB8" s="169"/>
      <c r="FC8" s="169"/>
      <c r="FD8" s="169"/>
      <c r="FE8" s="169"/>
      <c r="FF8" s="169"/>
      <c r="FG8" s="169"/>
      <c r="FH8" s="169"/>
      <c r="FI8" s="169"/>
      <c r="FJ8" s="169"/>
      <c r="FK8" s="169"/>
      <c r="FL8" s="169"/>
      <c r="FM8" s="169"/>
      <c r="FN8" s="169"/>
      <c r="FO8" s="169"/>
      <c r="FP8" s="169"/>
      <c r="FQ8" s="169"/>
      <c r="FR8" s="169"/>
      <c r="FS8" s="169"/>
      <c r="FT8" s="169"/>
      <c r="FU8" s="169"/>
      <c r="FV8" s="169"/>
      <c r="FW8" s="169"/>
      <c r="FX8" s="169"/>
      <c r="FY8" s="169"/>
      <c r="FZ8" s="169"/>
      <c r="GA8" s="169"/>
      <c r="GB8" s="169"/>
      <c r="GC8" s="169"/>
      <c r="GD8" s="169"/>
      <c r="GE8" s="169"/>
      <c r="GF8" s="169"/>
      <c r="GG8" s="169"/>
      <c r="GH8" s="169"/>
      <c r="GI8" s="169"/>
      <c r="GJ8" s="169"/>
      <c r="GK8" s="169"/>
      <c r="GL8" s="169"/>
      <c r="GM8" s="169"/>
      <c r="GN8" s="169"/>
      <c r="GO8" s="169"/>
      <c r="GP8" s="169"/>
    </row>
    <row r="9" spans="1:198" ht="17.850000000000001" customHeight="1">
      <c r="A9" s="41"/>
      <c r="B9" s="42"/>
      <c r="C9" s="43"/>
      <c r="D9" s="44"/>
      <c r="E9" s="45"/>
      <c r="F9" s="45"/>
      <c r="G9" s="46"/>
      <c r="H9" s="47"/>
      <c r="I9" s="45"/>
      <c r="J9" s="45"/>
      <c r="K9" s="45"/>
      <c r="L9" s="45"/>
      <c r="M9" s="45"/>
      <c r="N9" s="47"/>
      <c r="O9" s="47"/>
      <c r="P9" s="47"/>
      <c r="Q9" s="47"/>
      <c r="R9" s="47"/>
      <c r="S9" s="47"/>
      <c r="T9" s="46"/>
      <c r="U9" s="44"/>
      <c r="V9" s="153"/>
      <c r="X9" s="162"/>
      <c r="Y9" s="162"/>
    </row>
    <row r="10" spans="1:198" ht="17.850000000000001" customHeight="1">
      <c r="A10" s="48" t="s">
        <v>38</v>
      </c>
      <c r="B10" s="49">
        <v>344</v>
      </c>
      <c r="C10" s="49">
        <v>38</v>
      </c>
      <c r="D10" s="50">
        <v>42</v>
      </c>
      <c r="E10" s="49">
        <v>36</v>
      </c>
      <c r="F10" s="49">
        <v>36</v>
      </c>
      <c r="G10" s="51">
        <v>14</v>
      </c>
      <c r="H10" s="51">
        <v>24</v>
      </c>
      <c r="I10" s="51">
        <v>20</v>
      </c>
      <c r="J10" s="51">
        <v>29</v>
      </c>
      <c r="K10" s="51">
        <v>28</v>
      </c>
      <c r="L10" s="51">
        <v>17</v>
      </c>
      <c r="M10" s="51">
        <v>0</v>
      </c>
      <c r="N10" s="49">
        <v>4</v>
      </c>
      <c r="O10" s="51">
        <v>1</v>
      </c>
      <c r="P10" s="51">
        <v>1</v>
      </c>
      <c r="Q10" s="51">
        <v>1</v>
      </c>
      <c r="R10" s="51">
        <v>14</v>
      </c>
      <c r="S10" s="49">
        <v>9</v>
      </c>
      <c r="T10" s="51">
        <v>7</v>
      </c>
      <c r="U10" s="51">
        <v>4</v>
      </c>
      <c r="V10" s="49">
        <v>2</v>
      </c>
      <c r="W10" s="154">
        <v>1</v>
      </c>
      <c r="X10" s="208">
        <v>9</v>
      </c>
      <c r="Y10" s="208">
        <v>7</v>
      </c>
      <c r="Z10" s="6">
        <f t="shared" ref="Z10:Z16" si="0">SUM(C10:Y10)</f>
        <v>344</v>
      </c>
    </row>
    <row r="11" spans="1:198" ht="17.850000000000001" customHeight="1">
      <c r="A11" s="52" t="s">
        <v>39</v>
      </c>
      <c r="B11" s="85">
        <f>SUM('R. MENSUAL FORMULA '!E44)</f>
        <v>1154</v>
      </c>
      <c r="C11" s="53">
        <f>SUM('CORTA EST. RESPIRATORIA'!E44)</f>
        <v>307</v>
      </c>
      <c r="D11" s="87">
        <f>SUM('RN INTERMEDIO '!E44)</f>
        <v>152</v>
      </c>
      <c r="E11" s="87">
        <f>SUM('RN INTENSIVO '!E44)</f>
        <v>108</v>
      </c>
      <c r="F11" s="53">
        <f>SUM('RN C. MINIMOS'!E44)</f>
        <v>6</v>
      </c>
      <c r="G11" s="53">
        <f>SUM('MEDICINA 1'!E44)</f>
        <v>41</v>
      </c>
      <c r="H11" s="53">
        <f>SUM('MEDICINA 2'!E44)</f>
        <v>39</v>
      </c>
      <c r="I11" s="53">
        <f>SUM('MEDICINA 3'!E44)</f>
        <v>50</v>
      </c>
      <c r="J11" s="53">
        <f>SUM('MEDICINA 4'!E44)</f>
        <v>76</v>
      </c>
      <c r="K11" s="53">
        <f>SUM('MEDICINA 5'!E44)</f>
        <v>72</v>
      </c>
      <c r="L11" s="53">
        <f>SUM('MEDICINA 6'!E44)</f>
        <v>78</v>
      </c>
      <c r="M11" s="53">
        <f>SUM('MONITOREO EPILEPSIA '!E44)</f>
        <v>4</v>
      </c>
      <c r="N11" s="83">
        <f>SUM('HEMATO-ONCOLOGIA'!E44)</f>
        <v>24</v>
      </c>
      <c r="O11" s="53">
        <f>SUM('QUEMADO GRAL'!E44)</f>
        <v>14</v>
      </c>
      <c r="P11" s="103">
        <f>SUM('QUEMADO INTENSIVO'!E44)</f>
        <v>1</v>
      </c>
      <c r="Q11" s="53">
        <f>SUM('RECOBRO (CONTINGENCIA 1)'!E44)</f>
        <v>18</v>
      </c>
      <c r="R11" s="53">
        <f>SUM('U.T.I 1'!E44)</f>
        <v>23</v>
      </c>
      <c r="S11" s="53">
        <f>SUM('UTI 2'!E44)</f>
        <v>28</v>
      </c>
      <c r="T11" s="53">
        <f>'UTI 3 '!$E$44</f>
        <v>3</v>
      </c>
      <c r="U11" s="53">
        <f>SUM(ORTOPEDIA!E44)</f>
        <v>38</v>
      </c>
      <c r="V11" s="53">
        <f>SUM('TRANSPLANTE M.O'!E44)</f>
        <v>1</v>
      </c>
      <c r="W11" s="155">
        <f>'AISLAMIENTO (COVID)'!E44</f>
        <v>3</v>
      </c>
      <c r="X11" s="209">
        <f>'CONTINGENCIA 2 '!$E$44</f>
        <v>32</v>
      </c>
      <c r="Y11" s="209">
        <f>'CONTINGENCIA 3'!$E$44</f>
        <v>36</v>
      </c>
      <c r="Z11" s="6">
        <f t="shared" si="0"/>
        <v>1154</v>
      </c>
    </row>
    <row r="12" spans="1:198" ht="17.850000000000001" customHeight="1">
      <c r="A12" s="52" t="s">
        <v>40</v>
      </c>
      <c r="B12" s="53">
        <f>SUM('R. MENSUAL FORMULA '!H44)</f>
        <v>519</v>
      </c>
      <c r="C12" s="53">
        <f>SUM('CORTA EST. RESPIRATORIA'!H44)</f>
        <v>0</v>
      </c>
      <c r="D12" s="87">
        <f>SUM('RN INTERMEDIO '!H44)</f>
        <v>124</v>
      </c>
      <c r="E12" s="87">
        <f>SUM('RN INTENSIVO '!H44)</f>
        <v>28</v>
      </c>
      <c r="F12" s="53">
        <f>SUM('RN C. MINIMOS'!H44)</f>
        <v>137</v>
      </c>
      <c r="G12" s="53">
        <f>SUM('MEDICINA 1'!H44)</f>
        <v>12</v>
      </c>
      <c r="H12" s="53">
        <f>SUM('MEDICINA 2'!H44)</f>
        <v>10</v>
      </c>
      <c r="I12" s="53">
        <f>SUM('MEDICINA 3'!H44)</f>
        <v>26</v>
      </c>
      <c r="J12" s="53">
        <f>SUM('MEDICINA 4'!H44)</f>
        <v>23</v>
      </c>
      <c r="K12" s="53">
        <f>SUM('MEDICINA 5'!H44)</f>
        <v>18</v>
      </c>
      <c r="L12" s="53">
        <f>SUM('MEDICINA 6'!H44)</f>
        <v>32</v>
      </c>
      <c r="M12" s="53">
        <f>SUM('MONITOREO EPILEPSIA '!H44)</f>
        <v>0</v>
      </c>
      <c r="N12" s="83">
        <f>SUM('HEMATO-ONCOLOGIA'!H44)</f>
        <v>4</v>
      </c>
      <c r="O12" s="53">
        <f>SUM('QUEMADO GRAL'!H44)</f>
        <v>3</v>
      </c>
      <c r="P12" s="53">
        <f>SUM('QUEMADO INTENSIVO'!H44)</f>
        <v>0</v>
      </c>
      <c r="Q12" s="53">
        <f>SUM('RECOBRO (CONTINGENCIA 1)'!H44)</f>
        <v>6</v>
      </c>
      <c r="R12" s="53">
        <f>SUM('U.T.I 1'!H44)</f>
        <v>20</v>
      </c>
      <c r="S12" s="53">
        <f>SUM('UTI 2'!H44)</f>
        <v>16</v>
      </c>
      <c r="T12" s="53">
        <f>'UTI 3 '!$H$44</f>
        <v>55</v>
      </c>
      <c r="U12" s="53">
        <f>SUM(ORTOPEDIA!H44)</f>
        <v>1</v>
      </c>
      <c r="V12" s="53">
        <f>SUM('TRANSPLANTE M.O'!H44)</f>
        <v>0</v>
      </c>
      <c r="W12" s="155">
        <f>'AISLAMIENTO (COVID)'!H44</f>
        <v>0</v>
      </c>
      <c r="X12" s="209">
        <f>'CONTINGENCIA 2 '!$H$44</f>
        <v>0</v>
      </c>
      <c r="Y12" s="209">
        <f>'CONTINGENCIA 3'!$H$44</f>
        <v>4</v>
      </c>
      <c r="Z12" s="6">
        <f t="shared" si="0"/>
        <v>519</v>
      </c>
    </row>
    <row r="13" spans="1:198" ht="17.850000000000001" customHeight="1">
      <c r="A13" s="48" t="s">
        <v>41</v>
      </c>
      <c r="B13" s="51">
        <f t="shared" ref="B13:V13" si="1">SUM(B10:B12)</f>
        <v>2017</v>
      </c>
      <c r="C13" s="51">
        <f>SUM(C10:C12)</f>
        <v>345</v>
      </c>
      <c r="D13" s="51">
        <f t="shared" si="1"/>
        <v>318</v>
      </c>
      <c r="E13" s="51">
        <f t="shared" si="1"/>
        <v>172</v>
      </c>
      <c r="F13" s="51">
        <f t="shared" si="1"/>
        <v>179</v>
      </c>
      <c r="G13" s="51">
        <f t="shared" si="1"/>
        <v>67</v>
      </c>
      <c r="H13" s="51">
        <f t="shared" si="1"/>
        <v>73</v>
      </c>
      <c r="I13" s="51">
        <f t="shared" si="1"/>
        <v>96</v>
      </c>
      <c r="J13" s="51">
        <f t="shared" si="1"/>
        <v>128</v>
      </c>
      <c r="K13" s="51">
        <f t="shared" si="1"/>
        <v>118</v>
      </c>
      <c r="L13" s="51">
        <f t="shared" si="1"/>
        <v>127</v>
      </c>
      <c r="M13" s="51">
        <f t="shared" si="1"/>
        <v>4</v>
      </c>
      <c r="N13" s="51">
        <f t="shared" si="1"/>
        <v>32</v>
      </c>
      <c r="O13" s="51">
        <f t="shared" si="1"/>
        <v>18</v>
      </c>
      <c r="P13" s="51">
        <f t="shared" si="1"/>
        <v>2</v>
      </c>
      <c r="Q13" s="51">
        <f t="shared" si="1"/>
        <v>25</v>
      </c>
      <c r="R13" s="51">
        <f t="shared" si="1"/>
        <v>57</v>
      </c>
      <c r="S13" s="49">
        <f t="shared" si="1"/>
        <v>53</v>
      </c>
      <c r="T13" s="49">
        <f t="shared" si="1"/>
        <v>65</v>
      </c>
      <c r="U13" s="51">
        <f t="shared" si="1"/>
        <v>43</v>
      </c>
      <c r="V13" s="51">
        <f t="shared" si="1"/>
        <v>3</v>
      </c>
      <c r="W13" s="50">
        <f>SUM(W10:W12)</f>
        <v>4</v>
      </c>
      <c r="X13" s="217">
        <f>SUM(X10:X12)</f>
        <v>41</v>
      </c>
      <c r="Y13" s="50">
        <f>SUM(Y10:Y12)</f>
        <v>47</v>
      </c>
      <c r="Z13" s="6">
        <f t="shared" si="0"/>
        <v>2017</v>
      </c>
    </row>
    <row r="14" spans="1:198" ht="17.850000000000001" customHeight="1">
      <c r="A14" s="48" t="s">
        <v>42</v>
      </c>
      <c r="B14" s="53">
        <f>SUM('R. MENSUAL FORMULA '!N44)</f>
        <v>1096</v>
      </c>
      <c r="C14" s="53">
        <f>SUM('CORTA EST. RESPIRATORIA'!N44)</f>
        <v>269</v>
      </c>
      <c r="D14" s="87">
        <f>SUM('RN INTERMEDIO '!N44)</f>
        <v>98</v>
      </c>
      <c r="E14" s="87">
        <f>SUM('RN INTENSIVO '!N44)</f>
        <v>0</v>
      </c>
      <c r="F14" s="53">
        <f>SUM('RN C. MINIMOS'!N44)</f>
        <v>139</v>
      </c>
      <c r="G14" s="53">
        <f>SUM('MEDICINA 1'!N44)</f>
        <v>46</v>
      </c>
      <c r="H14" s="53">
        <f>SUM('MEDICINA 2'!N44)</f>
        <v>43</v>
      </c>
      <c r="I14" s="53">
        <f>SUM('MEDICINA 3'!N44)</f>
        <v>75</v>
      </c>
      <c r="J14" s="53">
        <f>SUM('MEDICINA 4'!N44)</f>
        <v>85</v>
      </c>
      <c r="K14" s="53">
        <f>SUM('MEDICINA 5'!N44)</f>
        <v>82</v>
      </c>
      <c r="L14" s="53">
        <f>SUM('MEDICINA 6'!N44)</f>
        <v>96</v>
      </c>
      <c r="M14" s="53">
        <f>SUM('MONITOREO EPILEPSIA '!N44)</f>
        <v>4</v>
      </c>
      <c r="N14" s="83">
        <f>SUM('HEMATO-ONCOLOGIA'!N44)</f>
        <v>25</v>
      </c>
      <c r="O14" s="53">
        <f>SUM('QUEMADO GRAL'!N44)</f>
        <v>13</v>
      </c>
      <c r="P14" s="103">
        <f>SUM('QUEMADO INTENSIVO'!N44)</f>
        <v>1</v>
      </c>
      <c r="Q14" s="53">
        <f>SUM('RECOBRO (CONTINGENCIA 1)'!N44)</f>
        <v>20</v>
      </c>
      <c r="R14" s="53">
        <f>SUM('U.T.I 1'!N44)</f>
        <v>0</v>
      </c>
      <c r="S14" s="53">
        <f>SUM('UTI 2'!N44)</f>
        <v>0</v>
      </c>
      <c r="T14" s="53">
        <f>'UTI 3 '!$N$44</f>
        <v>2</v>
      </c>
      <c r="U14" s="53">
        <f>SUM(ORTOPEDIA!N44)</f>
        <v>28</v>
      </c>
      <c r="V14" s="53">
        <f>SUM('TRANSPLANTE M.O'!N44)</f>
        <v>1</v>
      </c>
      <c r="W14" s="155">
        <f>'AISLAMIENTO (COVID)'!N44</f>
        <v>2</v>
      </c>
      <c r="X14" s="209">
        <f>'CONTINGENCIA 2 '!$N$44</f>
        <v>30</v>
      </c>
      <c r="Y14" s="209">
        <f>'CONTINGENCIA 3'!$N$44</f>
        <v>37</v>
      </c>
      <c r="Z14" s="6">
        <f t="shared" si="0"/>
        <v>1096</v>
      </c>
    </row>
    <row r="15" spans="1:198" ht="17.850000000000001" customHeight="1">
      <c r="A15" s="48" t="s">
        <v>43</v>
      </c>
      <c r="B15" s="53">
        <f>SUM('R. MENSUAL FORMULA '!Q44)</f>
        <v>27</v>
      </c>
      <c r="C15" s="53">
        <f>SUM('CORTA EST. RESPIRATORIA'!Q44)</f>
        <v>0</v>
      </c>
      <c r="D15" s="87">
        <f>SUM('RN INTERMEDIO '!Q44)</f>
        <v>1</v>
      </c>
      <c r="E15" s="87">
        <f>SUM('RN INTENSIVO '!Q44)</f>
        <v>16</v>
      </c>
      <c r="F15" s="53">
        <f>SUM('RN C. MINIMOS'!Q44)</f>
        <v>0</v>
      </c>
      <c r="G15" s="53">
        <f>SUM('MEDICINA 1'!Q44)</f>
        <v>0</v>
      </c>
      <c r="H15" s="53">
        <f>SUM('MEDICINA 2'!Q44)</f>
        <v>2</v>
      </c>
      <c r="I15" s="53">
        <f>SUM('MEDICINA 3'!Q44)</f>
        <v>0</v>
      </c>
      <c r="J15" s="53">
        <f>SUM('MEDICINA 4'!Q44)</f>
        <v>0</v>
      </c>
      <c r="K15" s="53">
        <f>SUM('MEDICINA 5'!Q44)</f>
        <v>0</v>
      </c>
      <c r="L15" s="53">
        <f>SUM('MEDICINA 6'!Q44)</f>
        <v>0</v>
      </c>
      <c r="M15" s="53">
        <f>SUM('MONITOREO EPILEPSIA '!Q44)</f>
        <v>0</v>
      </c>
      <c r="N15" s="83">
        <f>SUM('HEMATO-ONCOLOGIA'!Q44)</f>
        <v>0</v>
      </c>
      <c r="O15" s="53">
        <f>SUM('QUEMADO GRAL'!Q44)</f>
        <v>0</v>
      </c>
      <c r="P15" s="103">
        <f>SUM('QUEMADO INTENSIVO'!Q44)</f>
        <v>0</v>
      </c>
      <c r="Q15" s="53">
        <f>SUM('RECOBRO (CONTINGENCIA 1)'!Q44)</f>
        <v>0</v>
      </c>
      <c r="R15" s="53">
        <f>SUM('U.T.I 1'!Q44)</f>
        <v>5</v>
      </c>
      <c r="S15" s="53">
        <f>SUM('UTI 2'!Q44)</f>
        <v>3</v>
      </c>
      <c r="T15" s="53">
        <f>'UTI 3 '!$Q$44</f>
        <v>0</v>
      </c>
      <c r="U15" s="53">
        <f>SUM(ORTOPEDIA!Q44)</f>
        <v>0</v>
      </c>
      <c r="V15" s="53">
        <f>SUM('TRANSPLANTE M.O'!Q44)</f>
        <v>0</v>
      </c>
      <c r="W15" s="155">
        <f>'AISLAMIENTO (COVID)'!Q44</f>
        <v>0</v>
      </c>
      <c r="X15" s="209">
        <f>'CONTINGENCIA 2 '!$Q$44</f>
        <v>0</v>
      </c>
      <c r="Y15" s="209">
        <f>'CONTINGENCIA 3'!$Q$44</f>
        <v>0</v>
      </c>
      <c r="Z15" s="6">
        <f t="shared" si="0"/>
        <v>27</v>
      </c>
    </row>
    <row r="16" spans="1:198" ht="17.850000000000001" customHeight="1">
      <c r="A16" s="48" t="s">
        <v>44</v>
      </c>
      <c r="B16" s="53">
        <f>SUM('R. MENSUAL FORMULA '!K44)</f>
        <v>517</v>
      </c>
      <c r="C16" s="53">
        <f>SUM('CORTA EST. RESPIRATORIA'!K44)</f>
        <v>42</v>
      </c>
      <c r="D16" s="87">
        <f>SUM('RN INTERMEDIO '!K44)</f>
        <v>164</v>
      </c>
      <c r="E16" s="87">
        <f>SUM('RN INTENSIVO '!K44)</f>
        <v>118</v>
      </c>
      <c r="F16" s="53">
        <f>SUM('RN C. MINIMOS'!K44)</f>
        <v>7</v>
      </c>
      <c r="G16" s="53">
        <f>SUM('MEDICINA 1'!K44)</f>
        <v>6</v>
      </c>
      <c r="H16" s="53">
        <f>SUM('MEDICINA 2'!K44)</f>
        <v>3</v>
      </c>
      <c r="I16" s="53">
        <f>SUM('MEDICINA 3'!K44)</f>
        <v>2</v>
      </c>
      <c r="J16" s="53">
        <f>SUM('MEDICINA 4'!K44)</f>
        <v>9</v>
      </c>
      <c r="K16" s="53">
        <f>SUM('MEDICINA 5'!K44)</f>
        <v>10</v>
      </c>
      <c r="L16" s="53">
        <f>SUM('MEDICINA 6'!K44)</f>
        <v>11</v>
      </c>
      <c r="M16" s="53">
        <f>SUM('MONITOREO EPILEPSIA '!K44)</f>
        <v>0</v>
      </c>
      <c r="N16" s="83">
        <f>SUM('HEMATO-ONCOLOGIA'!K44)</f>
        <v>1</v>
      </c>
      <c r="O16" s="53">
        <f>SUM('QUEMADO GRAL'!K44)</f>
        <v>0</v>
      </c>
      <c r="P16" s="103">
        <f>SUM('QUEMADO INTENSIVO'!K44)</f>
        <v>1</v>
      </c>
      <c r="Q16" s="53">
        <f>SUM('RECOBRO (CONTINGENCIA 1)'!K44)</f>
        <v>1</v>
      </c>
      <c r="R16" s="53">
        <f>SUM('U.T.I 1'!K44)</f>
        <v>36</v>
      </c>
      <c r="S16" s="53">
        <f>SUM('UTI 2'!K44)</f>
        <v>38</v>
      </c>
      <c r="T16" s="53">
        <f>'UTI 3 '!$K$44</f>
        <v>53</v>
      </c>
      <c r="U16" s="53">
        <f>SUM(ORTOPEDIA!K44)</f>
        <v>7</v>
      </c>
      <c r="V16" s="53">
        <f>SUM('TRANSPLANTE M.O'!K44)</f>
        <v>0</v>
      </c>
      <c r="W16" s="155">
        <f>'AISLAMIENTO (COVID)'!K44</f>
        <v>2</v>
      </c>
      <c r="X16" s="209">
        <f>'CONTINGENCIA 2 '!$K$44</f>
        <v>5</v>
      </c>
      <c r="Y16" s="209">
        <f>'CONTINGENCIA 3'!$K$44</f>
        <v>1</v>
      </c>
      <c r="Z16" s="6">
        <f t="shared" si="0"/>
        <v>517</v>
      </c>
    </row>
    <row r="17" spans="1:198" ht="17.850000000000001" customHeight="1">
      <c r="A17" s="48" t="s">
        <v>45</v>
      </c>
      <c r="B17" s="53">
        <f t="shared" ref="B17:Y17" si="2">B13-(B14+B15+B16)</f>
        <v>377</v>
      </c>
      <c r="C17" s="83">
        <f>C13-(C14+C15+C16)</f>
        <v>34</v>
      </c>
      <c r="D17" s="53">
        <f t="shared" si="2"/>
        <v>55</v>
      </c>
      <c r="E17" s="53">
        <f t="shared" si="2"/>
        <v>38</v>
      </c>
      <c r="F17" s="53">
        <f t="shared" si="2"/>
        <v>33</v>
      </c>
      <c r="G17" s="53">
        <f t="shared" si="2"/>
        <v>15</v>
      </c>
      <c r="H17" s="53">
        <f t="shared" si="2"/>
        <v>25</v>
      </c>
      <c r="I17" s="53">
        <f t="shared" si="2"/>
        <v>19</v>
      </c>
      <c r="J17" s="53">
        <f t="shared" si="2"/>
        <v>34</v>
      </c>
      <c r="K17" s="53">
        <f t="shared" si="2"/>
        <v>26</v>
      </c>
      <c r="L17" s="53">
        <f t="shared" si="2"/>
        <v>20</v>
      </c>
      <c r="M17" s="53">
        <f t="shared" si="2"/>
        <v>0</v>
      </c>
      <c r="N17" s="83">
        <f t="shared" si="2"/>
        <v>6</v>
      </c>
      <c r="O17" s="53">
        <f t="shared" si="2"/>
        <v>5</v>
      </c>
      <c r="P17" s="53">
        <f t="shared" si="2"/>
        <v>0</v>
      </c>
      <c r="Q17" s="53">
        <f t="shared" si="2"/>
        <v>4</v>
      </c>
      <c r="R17" s="83">
        <f t="shared" si="2"/>
        <v>16</v>
      </c>
      <c r="S17" s="83">
        <f t="shared" si="2"/>
        <v>12</v>
      </c>
      <c r="T17" s="83">
        <f t="shared" si="2"/>
        <v>10</v>
      </c>
      <c r="U17" s="53">
        <f t="shared" si="2"/>
        <v>8</v>
      </c>
      <c r="V17" s="53">
        <f t="shared" si="2"/>
        <v>2</v>
      </c>
      <c r="W17" s="134">
        <f t="shared" si="2"/>
        <v>0</v>
      </c>
      <c r="X17" s="134">
        <f t="shared" si="2"/>
        <v>6</v>
      </c>
      <c r="Y17" s="134">
        <f t="shared" si="2"/>
        <v>9</v>
      </c>
      <c r="Z17" s="6">
        <f>SUM(C17:Y17)</f>
        <v>377</v>
      </c>
    </row>
    <row r="18" spans="1:198" s="2" customFormat="1" ht="17.850000000000001" customHeight="1">
      <c r="A18" s="54" t="s">
        <v>46</v>
      </c>
      <c r="B18" s="55"/>
      <c r="C18" s="55"/>
      <c r="D18" s="84"/>
      <c r="E18" s="55"/>
      <c r="F18" s="55"/>
      <c r="G18" s="56"/>
      <c r="H18" s="56"/>
      <c r="I18" s="55"/>
      <c r="J18" s="55"/>
      <c r="K18" s="55"/>
      <c r="L18" s="56"/>
      <c r="M18" s="55"/>
      <c r="N18" s="56"/>
      <c r="O18" s="56"/>
      <c r="P18" s="56"/>
      <c r="Q18" s="56"/>
      <c r="R18" s="56"/>
      <c r="S18" s="56"/>
      <c r="T18" s="56"/>
      <c r="U18" s="56"/>
      <c r="V18" s="152"/>
      <c r="W18" s="57"/>
      <c r="X18" s="212"/>
      <c r="Y18" s="212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</row>
    <row r="19" spans="1:198" ht="17.850000000000001" customHeight="1">
      <c r="A19" s="48" t="s">
        <v>47</v>
      </c>
      <c r="B19" s="49">
        <f>SUM('R. MENSUAL FORMULA '!B44)</f>
        <v>11135</v>
      </c>
      <c r="C19" s="49">
        <f>SUM('CORTA EST. RESPIRATORIA'!B44)</f>
        <v>1017</v>
      </c>
      <c r="D19" s="88">
        <f>SUM('RN INTERMEDIO '!B44)</f>
        <v>1536</v>
      </c>
      <c r="E19" s="88">
        <f>SUM('RN INTENSIVO '!B44)</f>
        <v>1141</v>
      </c>
      <c r="F19" s="49">
        <f>SUM('RN C. MINIMOS'!B44)</f>
        <v>918</v>
      </c>
      <c r="G19" s="49">
        <f>SUM('MEDICINA 1'!B44)</f>
        <v>507</v>
      </c>
      <c r="H19" s="49">
        <f>SUM('MEDICINA 2'!B44)</f>
        <v>767</v>
      </c>
      <c r="I19" s="49">
        <f>SUM('MEDICINA 3'!B44)</f>
        <v>643</v>
      </c>
      <c r="J19" s="49">
        <f>SUM('MEDICINA 4'!B44)</f>
        <v>1029</v>
      </c>
      <c r="K19" s="49">
        <f>SUM('MEDICINA 5'!B44)</f>
        <v>829</v>
      </c>
      <c r="L19" s="49">
        <f>SUM('MEDICINA 6'!B44)</f>
        <v>580</v>
      </c>
      <c r="M19" s="49">
        <f>SUM('MONITOREO EPILEPSIA '!B44)</f>
        <v>4</v>
      </c>
      <c r="N19" s="86">
        <f>SUM('HEMATO-ONCOLOGIA'!B44)</f>
        <v>197</v>
      </c>
      <c r="O19" s="49">
        <f>SUM('QUEMADO GRAL'!B44)</f>
        <v>108</v>
      </c>
      <c r="P19" s="103">
        <f>SUM('QUEMADO INTENSIVO'!B44)</f>
        <v>5</v>
      </c>
      <c r="Q19" s="49">
        <f>SUM('RECOBRO (CONTINGENCIA 1)'!B44)</f>
        <v>117</v>
      </c>
      <c r="R19" s="49">
        <f>SUM('U.T.I 1'!B44)</f>
        <v>457</v>
      </c>
      <c r="S19" s="49">
        <f>SUM('UTI 2'!B44)</f>
        <v>326</v>
      </c>
      <c r="T19" s="49">
        <f>SUM('UTI 3 '!B44)</f>
        <v>224</v>
      </c>
      <c r="U19" s="49">
        <f>SUM(ORTOPEDIA!B44)</f>
        <v>184</v>
      </c>
      <c r="V19" s="49">
        <f>SUM('TRANSPLANTE M.O'!B44)</f>
        <v>48</v>
      </c>
      <c r="W19" s="154">
        <f>'AISLAMIENTO (COVID)'!B44</f>
        <v>9</v>
      </c>
      <c r="X19" s="213">
        <f>'CONTINGENCIA 2 '!$B$44</f>
        <v>207</v>
      </c>
      <c r="Y19" s="213">
        <f>'CONTINGENCIA 3'!$B$44</f>
        <v>282</v>
      </c>
      <c r="Z19" s="6">
        <f>SUM(C19:Y19)</f>
        <v>11135</v>
      </c>
    </row>
    <row r="20" spans="1:198" ht="17.850000000000001" customHeight="1">
      <c r="A20" s="48" t="s">
        <v>48</v>
      </c>
      <c r="B20" s="90">
        <f>SUM(B21:B24)</f>
        <v>455</v>
      </c>
      <c r="C20" s="90">
        <v>40</v>
      </c>
      <c r="D20" s="90">
        <v>67</v>
      </c>
      <c r="E20" s="90">
        <v>42</v>
      </c>
      <c r="F20" s="90">
        <v>52</v>
      </c>
      <c r="G20" s="90">
        <v>17</v>
      </c>
      <c r="H20" s="90">
        <v>26</v>
      </c>
      <c r="I20" s="90">
        <v>22</v>
      </c>
      <c r="J20" s="90">
        <v>38</v>
      </c>
      <c r="K20" s="90">
        <v>29</v>
      </c>
      <c r="L20" s="90">
        <v>20</v>
      </c>
      <c r="M20" s="90">
        <f t="shared" ref="M20:S20" si="3">SUM(M21:M24)</f>
        <v>2</v>
      </c>
      <c r="N20" s="90">
        <f t="shared" si="3"/>
        <v>15</v>
      </c>
      <c r="O20" s="90">
        <v>11</v>
      </c>
      <c r="P20" s="90">
        <v>1</v>
      </c>
      <c r="Q20" s="90">
        <f t="shared" si="3"/>
        <v>9</v>
      </c>
      <c r="R20" s="90">
        <f t="shared" si="3"/>
        <v>14</v>
      </c>
      <c r="S20" s="90">
        <f t="shared" si="3"/>
        <v>10</v>
      </c>
      <c r="T20" s="90">
        <v>11</v>
      </c>
      <c r="U20" s="90">
        <v>11</v>
      </c>
      <c r="V20" s="90">
        <v>2</v>
      </c>
      <c r="W20" s="188">
        <v>3</v>
      </c>
      <c r="X20" s="188">
        <v>5</v>
      </c>
      <c r="Y20" s="188">
        <v>8</v>
      </c>
      <c r="Z20" s="6">
        <f t="shared" ref="Z20:Z28" si="4">SUM(C20:Y20)</f>
        <v>455</v>
      </c>
    </row>
    <row r="21" spans="1:198" ht="17.850000000000001" customHeight="1">
      <c r="A21" s="48" t="s">
        <v>49</v>
      </c>
      <c r="B21" s="89">
        <v>104</v>
      </c>
      <c r="C21" s="90">
        <v>6</v>
      </c>
      <c r="D21" s="91">
        <v>0</v>
      </c>
      <c r="E21" s="90">
        <v>0</v>
      </c>
      <c r="F21" s="90">
        <v>0</v>
      </c>
      <c r="G21" s="92">
        <v>0</v>
      </c>
      <c r="H21" s="92">
        <v>2</v>
      </c>
      <c r="I21" s="92">
        <v>12</v>
      </c>
      <c r="J21" s="92">
        <v>24</v>
      </c>
      <c r="K21" s="92">
        <v>16</v>
      </c>
      <c r="L21" s="92">
        <v>1</v>
      </c>
      <c r="M21" s="92">
        <v>2</v>
      </c>
      <c r="N21" s="92">
        <v>7</v>
      </c>
      <c r="O21" s="92">
        <v>4</v>
      </c>
      <c r="P21" s="92">
        <v>1</v>
      </c>
      <c r="Q21" s="92">
        <v>3</v>
      </c>
      <c r="R21" s="92">
        <v>7</v>
      </c>
      <c r="S21" s="92">
        <v>6</v>
      </c>
      <c r="T21" s="92">
        <v>5</v>
      </c>
      <c r="U21" s="87">
        <v>3</v>
      </c>
      <c r="V21" s="90">
        <v>1</v>
      </c>
      <c r="W21" s="155">
        <v>0</v>
      </c>
      <c r="X21" s="209">
        <v>3</v>
      </c>
      <c r="Y21" s="209">
        <v>1</v>
      </c>
      <c r="Z21" s="6">
        <f t="shared" si="4"/>
        <v>104</v>
      </c>
    </row>
    <row r="22" spans="1:198" ht="17.850000000000001" customHeight="1">
      <c r="A22" s="48" t="s">
        <v>50</v>
      </c>
      <c r="B22" s="89">
        <v>189</v>
      </c>
      <c r="C22" s="90">
        <v>34</v>
      </c>
      <c r="D22" s="91">
        <v>0</v>
      </c>
      <c r="E22" s="90">
        <v>0</v>
      </c>
      <c r="F22" s="90">
        <v>0</v>
      </c>
      <c r="G22" s="92">
        <v>17</v>
      </c>
      <c r="H22" s="92">
        <v>24</v>
      </c>
      <c r="I22" s="92">
        <v>10</v>
      </c>
      <c r="J22" s="92">
        <v>14</v>
      </c>
      <c r="K22" s="92">
        <v>13</v>
      </c>
      <c r="L22" s="92">
        <v>19</v>
      </c>
      <c r="M22" s="92">
        <v>0</v>
      </c>
      <c r="N22" s="92">
        <v>8</v>
      </c>
      <c r="O22" s="92">
        <v>7</v>
      </c>
      <c r="P22" s="93">
        <v>0</v>
      </c>
      <c r="Q22" s="92">
        <v>6</v>
      </c>
      <c r="R22" s="92">
        <v>7</v>
      </c>
      <c r="S22" s="92">
        <v>4</v>
      </c>
      <c r="T22" s="92">
        <v>6</v>
      </c>
      <c r="U22" s="87">
        <v>8</v>
      </c>
      <c r="V22" s="90">
        <v>1</v>
      </c>
      <c r="W22" s="155">
        <v>2</v>
      </c>
      <c r="X22" s="209">
        <v>2</v>
      </c>
      <c r="Y22" s="209">
        <v>7</v>
      </c>
      <c r="Z22" s="6">
        <f t="shared" si="4"/>
        <v>189</v>
      </c>
    </row>
    <row r="23" spans="1:198" ht="17.850000000000001" customHeight="1">
      <c r="A23" s="48" t="s">
        <v>51</v>
      </c>
      <c r="B23" s="89">
        <f>SUM(C23:W23)</f>
        <v>51</v>
      </c>
      <c r="C23" s="90">
        <v>0</v>
      </c>
      <c r="D23" s="91">
        <v>9</v>
      </c>
      <c r="E23" s="90">
        <v>42</v>
      </c>
      <c r="F23" s="90">
        <v>0</v>
      </c>
      <c r="G23" s="92">
        <v>0</v>
      </c>
      <c r="H23" s="92">
        <v>0</v>
      </c>
      <c r="I23" s="92">
        <v>0</v>
      </c>
      <c r="J23" s="92">
        <v>0</v>
      </c>
      <c r="K23" s="92">
        <v>0</v>
      </c>
      <c r="L23" s="92">
        <v>0</v>
      </c>
      <c r="M23" s="92">
        <v>0</v>
      </c>
      <c r="N23" s="92">
        <v>0</v>
      </c>
      <c r="O23" s="92">
        <v>0</v>
      </c>
      <c r="P23" s="94">
        <v>0</v>
      </c>
      <c r="Q23" s="92">
        <v>0</v>
      </c>
      <c r="R23" s="92">
        <v>0</v>
      </c>
      <c r="S23" s="92">
        <v>0</v>
      </c>
      <c r="T23" s="92">
        <v>0</v>
      </c>
      <c r="U23" s="87">
        <v>0</v>
      </c>
      <c r="V23" s="90">
        <v>0</v>
      </c>
      <c r="W23" s="155">
        <v>0</v>
      </c>
      <c r="X23" s="209">
        <v>0</v>
      </c>
      <c r="Y23" s="209">
        <v>0</v>
      </c>
      <c r="Z23" s="6">
        <f t="shared" si="4"/>
        <v>51</v>
      </c>
    </row>
    <row r="24" spans="1:198" ht="17.850000000000001" customHeight="1">
      <c r="A24" s="48" t="s">
        <v>52</v>
      </c>
      <c r="B24" s="89">
        <f>SUM(C24:W24)</f>
        <v>111</v>
      </c>
      <c r="C24" s="90">
        <v>0</v>
      </c>
      <c r="D24" s="91">
        <v>58</v>
      </c>
      <c r="E24" s="90">
        <v>0</v>
      </c>
      <c r="F24" s="90">
        <v>52</v>
      </c>
      <c r="G24" s="92">
        <v>0</v>
      </c>
      <c r="H24" s="92">
        <v>0</v>
      </c>
      <c r="I24" s="92">
        <v>0</v>
      </c>
      <c r="J24" s="92">
        <v>0</v>
      </c>
      <c r="K24" s="92">
        <v>0</v>
      </c>
      <c r="L24" s="92">
        <v>0</v>
      </c>
      <c r="M24" s="92">
        <v>0</v>
      </c>
      <c r="N24" s="92">
        <v>0</v>
      </c>
      <c r="O24" s="92">
        <v>0</v>
      </c>
      <c r="P24" s="94">
        <v>0</v>
      </c>
      <c r="Q24" s="92">
        <v>0</v>
      </c>
      <c r="R24" s="92">
        <v>0</v>
      </c>
      <c r="S24" s="92">
        <v>0</v>
      </c>
      <c r="T24" s="92">
        <v>0</v>
      </c>
      <c r="U24" s="87">
        <v>0</v>
      </c>
      <c r="V24" s="90">
        <v>0</v>
      </c>
      <c r="W24" s="155">
        <v>1</v>
      </c>
      <c r="X24" s="209">
        <v>0</v>
      </c>
      <c r="Y24" s="209">
        <v>0</v>
      </c>
      <c r="Z24" s="6">
        <f t="shared" si="4"/>
        <v>111</v>
      </c>
    </row>
    <row r="25" spans="1:198" ht="26.25" customHeight="1">
      <c r="A25" s="143" t="s">
        <v>53</v>
      </c>
      <c r="B25" s="49">
        <f>'R. MENSUAL FORMULA '!$T$44</f>
        <v>10709</v>
      </c>
      <c r="C25" s="58">
        <f>SUM('CORTA EST. RESPIRATORIA'!T44)</f>
        <v>965</v>
      </c>
      <c r="D25" s="88">
        <f>SUM('RN INTERMEDIO '!T44)</f>
        <v>839</v>
      </c>
      <c r="E25" s="88">
        <f>SUM('RN INTENSIVO '!T44)</f>
        <v>106</v>
      </c>
      <c r="F25" s="49">
        <f>SUM('RN C. MINIMOS'!T44)</f>
        <v>2153</v>
      </c>
      <c r="G25" s="49">
        <f>SUM('MEDICINA 1'!T44)</f>
        <v>340</v>
      </c>
      <c r="H25" s="49">
        <f>SUM('MEDICINA 2'!T44)</f>
        <v>1005</v>
      </c>
      <c r="I25" s="49">
        <f>SUM('MEDICINA 3'!T44)</f>
        <v>1137</v>
      </c>
      <c r="J25" s="49">
        <f>SUM('MEDICINA 4'!T44)</f>
        <v>1424</v>
      </c>
      <c r="K25" s="49">
        <f>SUM('MEDICINA 5'!T44)</f>
        <v>920</v>
      </c>
      <c r="L25" s="49">
        <f>SUM('MEDICINA 6'!T44)</f>
        <v>739</v>
      </c>
      <c r="M25" s="53">
        <f>SUM('MONITOREO EPILEPSIA '!T44)</f>
        <v>4</v>
      </c>
      <c r="N25" s="86">
        <f>SUM('HEMATO-ONCOLOGIA'!T44)</f>
        <v>189</v>
      </c>
      <c r="O25" s="49">
        <f>SUM('QUEMADO GRAL'!T44)</f>
        <v>79</v>
      </c>
      <c r="P25" s="86">
        <f>SUM('QUEMADO INTENSIVO'!$T$44)</f>
        <v>4</v>
      </c>
      <c r="Q25" s="49">
        <f>SUM('RECOBRO (CONTINGENCIA 1)'!T44)</f>
        <v>112</v>
      </c>
      <c r="R25" s="49">
        <f>SUM('U.T.I 1'!T44)</f>
        <v>95</v>
      </c>
      <c r="S25" s="49">
        <f>SUM('UTI 2'!T44)</f>
        <v>18</v>
      </c>
      <c r="T25" s="49">
        <f>SUM('UTI 3 '!T44)</f>
        <v>18</v>
      </c>
      <c r="U25" s="49">
        <f>SUM(ORTOPEDIA!T44)</f>
        <v>117</v>
      </c>
      <c r="V25" s="53">
        <f>SUM('TRANSPLANTE M.O'!T44)</f>
        <v>34</v>
      </c>
      <c r="W25" s="155">
        <f>'AISLAMIENTO (COVID)'!T44</f>
        <v>7</v>
      </c>
      <c r="X25" s="209">
        <f>'CONTINGENCIA 2 '!$T$44</f>
        <v>162</v>
      </c>
      <c r="Y25" s="209">
        <f>'CONTINGENCIA 3'!$T$44</f>
        <v>242</v>
      </c>
      <c r="Z25" s="6">
        <f t="shared" si="4"/>
        <v>10709</v>
      </c>
    </row>
    <row r="26" spans="1:198" ht="17.850000000000001" customHeight="1">
      <c r="A26" s="59" t="s">
        <v>54</v>
      </c>
      <c r="B26" s="53">
        <f t="shared" ref="B26:Y26" si="5">SUM(B20*31)</f>
        <v>14105</v>
      </c>
      <c r="C26" s="53">
        <f t="shared" si="5"/>
        <v>1240</v>
      </c>
      <c r="D26" s="53">
        <f t="shared" si="5"/>
        <v>2077</v>
      </c>
      <c r="E26" s="53">
        <f t="shared" si="5"/>
        <v>1302</v>
      </c>
      <c r="F26" s="53">
        <f t="shared" si="5"/>
        <v>1612</v>
      </c>
      <c r="G26" s="53">
        <f t="shared" si="5"/>
        <v>527</v>
      </c>
      <c r="H26" s="53">
        <f t="shared" si="5"/>
        <v>806</v>
      </c>
      <c r="I26" s="53">
        <f t="shared" si="5"/>
        <v>682</v>
      </c>
      <c r="J26" s="53">
        <f t="shared" si="5"/>
        <v>1178</v>
      </c>
      <c r="K26" s="53">
        <f t="shared" si="5"/>
        <v>899</v>
      </c>
      <c r="L26" s="53">
        <f t="shared" si="5"/>
        <v>620</v>
      </c>
      <c r="M26" s="53">
        <f t="shared" si="5"/>
        <v>62</v>
      </c>
      <c r="N26" s="53">
        <f t="shared" si="5"/>
        <v>465</v>
      </c>
      <c r="O26" s="53">
        <f t="shared" si="5"/>
        <v>341</v>
      </c>
      <c r="P26" s="53">
        <f t="shared" si="5"/>
        <v>31</v>
      </c>
      <c r="Q26" s="53">
        <f t="shared" si="5"/>
        <v>279</v>
      </c>
      <c r="R26" s="53">
        <f t="shared" si="5"/>
        <v>434</v>
      </c>
      <c r="S26" s="53">
        <f t="shared" si="5"/>
        <v>310</v>
      </c>
      <c r="T26" s="53">
        <f t="shared" si="5"/>
        <v>341</v>
      </c>
      <c r="U26" s="53">
        <f t="shared" si="5"/>
        <v>341</v>
      </c>
      <c r="V26" s="53">
        <f t="shared" si="5"/>
        <v>62</v>
      </c>
      <c r="W26" s="134">
        <f t="shared" si="5"/>
        <v>93</v>
      </c>
      <c r="X26" s="134">
        <f t="shared" si="5"/>
        <v>155</v>
      </c>
      <c r="Y26" s="134">
        <f t="shared" si="5"/>
        <v>248</v>
      </c>
      <c r="Z26" s="6">
        <f t="shared" si="4"/>
        <v>14105</v>
      </c>
    </row>
    <row r="27" spans="1:198" ht="26.25" customHeight="1">
      <c r="A27" s="144" t="s">
        <v>55</v>
      </c>
      <c r="B27" s="202" t="s">
        <v>126</v>
      </c>
      <c r="C27" s="182">
        <f>SUM('CORTA EST. RESPIRATORIA'!W44)</f>
        <v>0</v>
      </c>
      <c r="D27" s="183">
        <f>SUM('RN INTERMEDIO '!W44)</f>
        <v>0</v>
      </c>
      <c r="E27" s="183">
        <f>SUM('RN INTENSIVO '!W44)</f>
        <v>3</v>
      </c>
      <c r="F27" s="182">
        <f>SUM('RN C. MINIMOS'!W44)</f>
        <v>0</v>
      </c>
      <c r="G27" s="182">
        <f>SUM('MEDICINA 1'!W44)</f>
        <v>0</v>
      </c>
      <c r="H27" s="182">
        <f>SUM('MEDICINA 2'!W44)</f>
        <v>0</v>
      </c>
      <c r="I27" s="182">
        <f>SUM('MEDICINA 3'!W44)</f>
        <v>0</v>
      </c>
      <c r="J27" s="182">
        <f>SUM('MEDICINA 4'!W44)</f>
        <v>0</v>
      </c>
      <c r="K27" s="182">
        <f>SUM('MEDICINA 5'!W44)</f>
        <v>0</v>
      </c>
      <c r="L27" s="182">
        <f>SUM('MEDICINA 6'!W44)</f>
        <v>0</v>
      </c>
      <c r="M27" s="182">
        <f>SUM('MONITOREO EPILEPSIA '!W44)</f>
        <v>0</v>
      </c>
      <c r="N27" s="184">
        <f>SUM('HEMATO-ONCOLOGIA'!W44)</f>
        <v>0</v>
      </c>
      <c r="O27" s="53">
        <f>SUM('QUEMADO GRAL'!W44)</f>
        <v>0</v>
      </c>
      <c r="P27" s="182">
        <f>SUM('QUEMADO INTENSIVO'!W44)</f>
        <v>0</v>
      </c>
      <c r="Q27" s="182">
        <f>SUM('RECOBRO (CONTINGENCIA 1)'!W44)</f>
        <v>0</v>
      </c>
      <c r="R27" s="182">
        <v>2</v>
      </c>
      <c r="S27" s="185">
        <f>SUM('UTI 2'!W44)</f>
        <v>1</v>
      </c>
      <c r="T27" s="49">
        <f>SUM('UTI 3 '!W44)</f>
        <v>0</v>
      </c>
      <c r="U27" s="182">
        <f>SUM(ORTOPEDIA!W44)</f>
        <v>0</v>
      </c>
      <c r="V27" s="185">
        <f>SUM('TRANSPLANTE M.O'!W44)</f>
        <v>0</v>
      </c>
      <c r="W27" s="186">
        <f>'AISLAMIENTO (COVID)'!W44</f>
        <v>0</v>
      </c>
      <c r="X27" s="210">
        <f>'CONTINGENCIA 2 '!$W$44</f>
        <v>0</v>
      </c>
      <c r="Y27" s="210">
        <f>'CONTINGENCIA 3'!$W$44</f>
        <v>0</v>
      </c>
      <c r="Z27" s="6">
        <f>SUM(C27:Y27)</f>
        <v>6</v>
      </c>
    </row>
    <row r="28" spans="1:198" ht="17.850000000000001" customHeight="1" thickBot="1">
      <c r="A28" s="60" t="s">
        <v>56</v>
      </c>
      <c r="B28" s="187">
        <v>0</v>
      </c>
      <c r="C28" s="187">
        <v>0</v>
      </c>
      <c r="D28" s="187" t="s">
        <v>61</v>
      </c>
      <c r="E28" s="187" t="s">
        <v>61</v>
      </c>
      <c r="F28" s="187" t="s">
        <v>61</v>
      </c>
      <c r="G28" s="187" t="s">
        <v>61</v>
      </c>
      <c r="H28" s="187" t="s">
        <v>61</v>
      </c>
      <c r="I28" s="187">
        <v>0</v>
      </c>
      <c r="J28" s="187">
        <v>0</v>
      </c>
      <c r="K28" s="187" t="s">
        <v>61</v>
      </c>
      <c r="L28" s="187" t="s">
        <v>61</v>
      </c>
      <c r="M28" s="187">
        <f>SUM('MONITOREO EPILEPSIA '!B49)</f>
        <v>0</v>
      </c>
      <c r="N28" s="187" t="s">
        <v>61</v>
      </c>
      <c r="O28" s="187" t="s">
        <v>61</v>
      </c>
      <c r="P28" s="187" t="s">
        <v>61</v>
      </c>
      <c r="Q28" s="187" t="s">
        <v>61</v>
      </c>
      <c r="R28" s="187">
        <v>0</v>
      </c>
      <c r="S28" s="187">
        <v>0</v>
      </c>
      <c r="T28" s="187"/>
      <c r="U28" s="187" t="s">
        <v>61</v>
      </c>
      <c r="V28" s="187">
        <v>0</v>
      </c>
      <c r="W28" s="216">
        <v>0</v>
      </c>
      <c r="X28" s="216">
        <v>0</v>
      </c>
      <c r="Y28" s="216">
        <v>0</v>
      </c>
      <c r="Z28" s="6">
        <f t="shared" si="4"/>
        <v>0</v>
      </c>
    </row>
    <row r="29" spans="1:198" ht="55.5" customHeight="1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</row>
    <row r="30" spans="1:198" ht="55.5" customHeight="1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</row>
    <row r="31" spans="1:198" ht="55.5" customHeight="1">
      <c r="A31" s="61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</row>
    <row r="32" spans="1:198" ht="55.5" customHeight="1">
      <c r="A32" s="61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</row>
    <row r="33" spans="1:198" ht="15.75">
      <c r="A33" s="61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</row>
    <row r="34" spans="1:198" ht="15.75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</row>
    <row r="35" spans="1:198" ht="15.75">
      <c r="A35" s="61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</row>
    <row r="36" spans="1:198" ht="11.25" customHeight="1">
      <c r="A36" s="293" t="s">
        <v>94</v>
      </c>
      <c r="B36" s="293"/>
      <c r="C36" s="293"/>
      <c r="D36" s="293"/>
      <c r="E36" s="293"/>
      <c r="F36" s="293"/>
      <c r="G36" s="293"/>
      <c r="H36" s="293"/>
      <c r="I36" s="293"/>
      <c r="J36" s="293"/>
      <c r="K36" s="293"/>
      <c r="L36" s="293"/>
      <c r="M36" s="293"/>
      <c r="N36" s="293"/>
      <c r="O36" s="293"/>
      <c r="P36" s="293"/>
      <c r="Q36" s="293"/>
      <c r="R36" s="293"/>
      <c r="S36" s="293"/>
      <c r="T36" s="293"/>
      <c r="U36" s="293"/>
      <c r="V36" s="293"/>
      <c r="W36" s="293"/>
      <c r="X36" s="206"/>
      <c r="Y36" s="215"/>
    </row>
    <row r="37" spans="1:198" ht="19.5" hidden="1" customHeight="1">
      <c r="A37" s="293" t="s">
        <v>95</v>
      </c>
      <c r="B37" s="293"/>
      <c r="C37" s="293"/>
      <c r="D37" s="293"/>
      <c r="E37" s="293"/>
      <c r="F37" s="293"/>
      <c r="G37" s="293"/>
      <c r="H37" s="293"/>
      <c r="I37" s="293"/>
      <c r="J37" s="293"/>
      <c r="K37" s="293"/>
      <c r="L37" s="293"/>
      <c r="M37" s="293"/>
      <c r="N37" s="293"/>
      <c r="O37" s="293"/>
      <c r="P37" s="293"/>
      <c r="Q37" s="293"/>
      <c r="R37" s="293"/>
      <c r="S37" s="293"/>
      <c r="T37" s="293"/>
      <c r="U37" s="293"/>
      <c r="V37" s="293"/>
      <c r="W37" s="293"/>
      <c r="X37" s="206"/>
      <c r="Y37" s="215"/>
    </row>
    <row r="38" spans="1:198" ht="12" customHeight="1">
      <c r="A38" s="294" t="s">
        <v>86</v>
      </c>
      <c r="B38" s="294"/>
      <c r="C38" s="294"/>
      <c r="D38" s="294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07"/>
      <c r="Y38" s="215"/>
    </row>
    <row r="39" spans="1:198" ht="13.5" thickBot="1">
      <c r="A39" s="296" t="s">
        <v>121</v>
      </c>
      <c r="B39" s="297"/>
      <c r="C39" s="297"/>
      <c r="D39" s="297"/>
      <c r="E39" s="297"/>
      <c r="F39" s="297"/>
      <c r="G39" s="297"/>
      <c r="H39" s="297"/>
      <c r="I39" s="297"/>
      <c r="J39" s="297"/>
      <c r="K39" s="297"/>
      <c r="L39" s="297"/>
      <c r="M39" s="297"/>
      <c r="N39" s="297"/>
      <c r="O39" s="297"/>
      <c r="P39" s="297"/>
      <c r="Q39" s="297"/>
      <c r="R39" s="297"/>
      <c r="S39" s="297"/>
      <c r="T39" s="297"/>
      <c r="U39" s="297"/>
      <c r="V39" s="297"/>
    </row>
    <row r="40" spans="1:198" s="131" customFormat="1" ht="37.5" thickTop="1" thickBot="1">
      <c r="A40" s="170" t="s">
        <v>23</v>
      </c>
      <c r="B40" s="165" t="s">
        <v>87</v>
      </c>
      <c r="C40" s="165" t="s">
        <v>92</v>
      </c>
      <c r="D40" s="165" t="s">
        <v>24</v>
      </c>
      <c r="E40" s="165" t="s">
        <v>25</v>
      </c>
      <c r="F40" s="165" t="s">
        <v>26</v>
      </c>
      <c r="G40" s="166" t="s">
        <v>27</v>
      </c>
      <c r="H40" s="166" t="s">
        <v>28</v>
      </c>
      <c r="I40" s="166" t="s">
        <v>29</v>
      </c>
      <c r="J40" s="166" t="s">
        <v>30</v>
      </c>
      <c r="K40" s="166" t="s">
        <v>31</v>
      </c>
      <c r="L40" s="166" t="s">
        <v>32</v>
      </c>
      <c r="M40" s="166" t="s">
        <v>90</v>
      </c>
      <c r="N40" s="166" t="s">
        <v>33</v>
      </c>
      <c r="O40" s="166" t="s">
        <v>34</v>
      </c>
      <c r="P40" s="166" t="s">
        <v>35</v>
      </c>
      <c r="Q40" s="166" t="s">
        <v>123</v>
      </c>
      <c r="R40" s="166" t="s">
        <v>122</v>
      </c>
      <c r="S40" s="165" t="s">
        <v>124</v>
      </c>
      <c r="T40" s="165" t="s">
        <v>125</v>
      </c>
      <c r="U40" s="166" t="s">
        <v>36</v>
      </c>
      <c r="V40" s="165" t="s">
        <v>37</v>
      </c>
      <c r="W40" s="165" t="s">
        <v>96</v>
      </c>
      <c r="X40" s="218" t="s">
        <v>108</v>
      </c>
      <c r="Y40" s="211" t="s">
        <v>109</v>
      </c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69"/>
      <c r="AQ40" s="169"/>
      <c r="AR40" s="169"/>
      <c r="AS40" s="169"/>
      <c r="AT40" s="169"/>
      <c r="AU40" s="169"/>
      <c r="AV40" s="169"/>
      <c r="AW40" s="169"/>
      <c r="AX40" s="169"/>
      <c r="AY40" s="169"/>
      <c r="AZ40" s="169"/>
      <c r="BA40" s="169"/>
      <c r="BB40" s="169"/>
      <c r="BC40" s="169"/>
      <c r="BD40" s="169"/>
      <c r="BE40" s="169"/>
      <c r="BF40" s="169"/>
      <c r="BG40" s="169"/>
      <c r="BH40" s="169"/>
      <c r="BI40" s="169"/>
      <c r="BJ40" s="169"/>
      <c r="BK40" s="169"/>
      <c r="BL40" s="169"/>
      <c r="BM40" s="169"/>
      <c r="BN40" s="169"/>
      <c r="BO40" s="169"/>
      <c r="BP40" s="169"/>
      <c r="BQ40" s="169"/>
      <c r="BR40" s="169"/>
      <c r="BS40" s="169"/>
      <c r="BT40" s="169"/>
      <c r="BU40" s="169"/>
      <c r="BV40" s="169"/>
      <c r="BW40" s="169"/>
      <c r="BX40" s="169"/>
      <c r="BY40" s="169"/>
      <c r="BZ40" s="169"/>
      <c r="CA40" s="169"/>
      <c r="CB40" s="169"/>
      <c r="CC40" s="169"/>
      <c r="CD40" s="169"/>
      <c r="CE40" s="169"/>
      <c r="CF40" s="169"/>
      <c r="CG40" s="169"/>
      <c r="CH40" s="169"/>
      <c r="CI40" s="169"/>
      <c r="CJ40" s="169"/>
      <c r="CK40" s="169"/>
      <c r="CL40" s="169"/>
      <c r="CM40" s="169"/>
      <c r="CN40" s="169"/>
      <c r="CO40" s="169"/>
      <c r="CP40" s="169"/>
      <c r="CQ40" s="169"/>
      <c r="CR40" s="169"/>
      <c r="CS40" s="169"/>
      <c r="CT40" s="169"/>
      <c r="CU40" s="169"/>
      <c r="CV40" s="169"/>
      <c r="CW40" s="169"/>
      <c r="CX40" s="169"/>
      <c r="CY40" s="169"/>
      <c r="CZ40" s="169"/>
      <c r="DA40" s="169"/>
      <c r="DB40" s="169"/>
      <c r="DC40" s="169"/>
      <c r="DD40" s="169"/>
      <c r="DE40" s="169"/>
      <c r="DF40" s="169"/>
      <c r="DG40" s="169"/>
      <c r="DH40" s="169"/>
      <c r="DI40" s="169"/>
      <c r="DJ40" s="169"/>
      <c r="DK40" s="169"/>
      <c r="DL40" s="169"/>
      <c r="DM40" s="169"/>
      <c r="DN40" s="169"/>
      <c r="DO40" s="169"/>
      <c r="DP40" s="169"/>
      <c r="DQ40" s="169"/>
      <c r="DR40" s="169"/>
      <c r="DS40" s="169"/>
      <c r="DT40" s="169"/>
      <c r="DU40" s="169"/>
      <c r="DV40" s="169"/>
      <c r="DW40" s="169"/>
      <c r="DX40" s="169"/>
      <c r="DY40" s="169"/>
      <c r="DZ40" s="169"/>
      <c r="EA40" s="169"/>
      <c r="EB40" s="169"/>
      <c r="EC40" s="169"/>
      <c r="ED40" s="169"/>
      <c r="EE40" s="169"/>
      <c r="EF40" s="169"/>
      <c r="EG40" s="169"/>
      <c r="EH40" s="169"/>
      <c r="EI40" s="169"/>
      <c r="EJ40" s="169"/>
      <c r="EK40" s="169"/>
      <c r="EL40" s="169"/>
      <c r="EM40" s="169"/>
      <c r="EN40" s="169"/>
      <c r="EO40" s="169"/>
      <c r="EP40" s="169"/>
      <c r="EQ40" s="169"/>
      <c r="ER40" s="169"/>
      <c r="ES40" s="169"/>
      <c r="ET40" s="169"/>
      <c r="EU40" s="169"/>
      <c r="EV40" s="169"/>
      <c r="EW40" s="169"/>
      <c r="EX40" s="169"/>
      <c r="EY40" s="169"/>
      <c r="EZ40" s="169"/>
      <c r="FA40" s="169"/>
      <c r="FB40" s="169"/>
      <c r="FC40" s="169"/>
      <c r="FD40" s="169"/>
      <c r="FE40" s="169"/>
      <c r="FF40" s="169"/>
      <c r="FG40" s="169"/>
      <c r="FH40" s="169"/>
      <c r="FI40" s="169"/>
      <c r="FJ40" s="169"/>
      <c r="FK40" s="169"/>
      <c r="FL40" s="169"/>
      <c r="FM40" s="169"/>
      <c r="FN40" s="169"/>
      <c r="FO40" s="169"/>
      <c r="FP40" s="169"/>
      <c r="FQ40" s="169"/>
      <c r="FR40" s="169"/>
      <c r="FS40" s="169"/>
      <c r="FT40" s="169"/>
      <c r="FU40" s="169"/>
      <c r="FV40" s="169"/>
      <c r="FW40" s="169"/>
      <c r="FX40" s="169"/>
      <c r="FY40" s="169"/>
      <c r="FZ40" s="169"/>
      <c r="GA40" s="169"/>
      <c r="GB40" s="169"/>
      <c r="GC40" s="169"/>
      <c r="GD40" s="169"/>
      <c r="GE40" s="169"/>
      <c r="GF40" s="169"/>
      <c r="GG40" s="169"/>
      <c r="GH40" s="169"/>
      <c r="GI40" s="169"/>
      <c r="GJ40" s="169"/>
      <c r="GK40" s="169"/>
      <c r="GL40" s="169"/>
      <c r="GM40" s="169"/>
      <c r="GN40" s="169"/>
      <c r="GO40" s="169"/>
      <c r="GP40" s="169"/>
    </row>
    <row r="41" spans="1:198" ht="27" customHeight="1">
      <c r="A41" s="63" t="s">
        <v>57</v>
      </c>
      <c r="B41" s="64"/>
      <c r="C41" s="64"/>
      <c r="D41" s="64"/>
      <c r="E41" s="64"/>
      <c r="F41" s="64"/>
      <c r="G41" s="65"/>
      <c r="H41" s="65"/>
      <c r="I41" s="66"/>
      <c r="J41" s="66"/>
      <c r="K41" s="66"/>
      <c r="L41" s="66"/>
      <c r="M41" s="66"/>
      <c r="N41" s="64"/>
      <c r="O41" s="66"/>
      <c r="P41" s="67"/>
      <c r="Q41" s="66"/>
      <c r="R41" s="68" t="s">
        <v>58</v>
      </c>
      <c r="S41" s="160"/>
      <c r="T41" s="160"/>
      <c r="U41" s="161"/>
      <c r="V41" s="161"/>
      <c r="W41" s="219"/>
      <c r="X41" s="219"/>
      <c r="Y41" s="162"/>
    </row>
    <row r="42" spans="1:198" ht="25.5" customHeight="1">
      <c r="A42" s="142" t="s">
        <v>59</v>
      </c>
      <c r="B42" s="95">
        <f t="shared" ref="B42:O42" si="6">SUM(B15/B13*100)</f>
        <v>1.338621715418939</v>
      </c>
      <c r="C42" s="95">
        <f t="shared" si="6"/>
        <v>0</v>
      </c>
      <c r="D42" s="95">
        <f t="shared" si="6"/>
        <v>0.31446540880503149</v>
      </c>
      <c r="E42" s="95">
        <f t="shared" si="6"/>
        <v>9.3023255813953494</v>
      </c>
      <c r="F42" s="95">
        <f t="shared" si="6"/>
        <v>0</v>
      </c>
      <c r="G42" s="95">
        <f t="shared" si="6"/>
        <v>0</v>
      </c>
      <c r="H42" s="95">
        <f t="shared" si="6"/>
        <v>2.7397260273972601</v>
      </c>
      <c r="I42" s="95">
        <f t="shared" si="6"/>
        <v>0</v>
      </c>
      <c r="J42" s="95">
        <f t="shared" si="6"/>
        <v>0</v>
      </c>
      <c r="K42" s="95">
        <f t="shared" si="6"/>
        <v>0</v>
      </c>
      <c r="L42" s="95">
        <f t="shared" si="6"/>
        <v>0</v>
      </c>
      <c r="M42" s="95">
        <v>0</v>
      </c>
      <c r="N42" s="95">
        <f t="shared" si="6"/>
        <v>0</v>
      </c>
      <c r="O42" s="95">
        <f t="shared" si="6"/>
        <v>0</v>
      </c>
      <c r="P42" s="95">
        <v>0</v>
      </c>
      <c r="Q42" s="95">
        <v>0</v>
      </c>
      <c r="R42" s="95">
        <f>SUM(R15/R13*100)</f>
        <v>8.7719298245614024</v>
      </c>
      <c r="S42" s="95">
        <f>SUM(S15/S13*100)</f>
        <v>5.6603773584905666</v>
      </c>
      <c r="T42" s="95">
        <f>SUM(T15/T13*100)</f>
        <v>0</v>
      </c>
      <c r="U42" s="95">
        <f>SUM(U15/U13*100)</f>
        <v>0</v>
      </c>
      <c r="V42" s="163">
        <v>0</v>
      </c>
      <c r="W42" s="163">
        <f>SUM(W15/W13*100)</f>
        <v>0</v>
      </c>
      <c r="X42" s="163">
        <f>SUM(X15/X13*100)</f>
        <v>0</v>
      </c>
      <c r="Y42" s="135">
        <f>SUM(Y15/Y13*100)</f>
        <v>0</v>
      </c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</row>
    <row r="43" spans="1:198" ht="25.5" customHeight="1">
      <c r="A43" s="141" t="s">
        <v>60</v>
      </c>
      <c r="B43" s="96">
        <f t="shared" ref="B43:U43" si="7">B15/(B14+B15)*100</f>
        <v>2.404274265360641</v>
      </c>
      <c r="C43" s="96">
        <f t="shared" si="7"/>
        <v>0</v>
      </c>
      <c r="D43" s="96">
        <f t="shared" si="7"/>
        <v>1.0101010101010102</v>
      </c>
      <c r="E43" s="97">
        <f>E15/(E14+E15+E16)*100</f>
        <v>11.940298507462686</v>
      </c>
      <c r="F43" s="96">
        <f t="shared" si="7"/>
        <v>0</v>
      </c>
      <c r="G43" s="96">
        <f t="shared" si="7"/>
        <v>0</v>
      </c>
      <c r="H43" s="96">
        <f t="shared" si="7"/>
        <v>4.4444444444444446</v>
      </c>
      <c r="I43" s="96">
        <f t="shared" si="7"/>
        <v>0</v>
      </c>
      <c r="J43" s="96">
        <f t="shared" si="7"/>
        <v>0</v>
      </c>
      <c r="K43" s="96">
        <f t="shared" si="7"/>
        <v>0</v>
      </c>
      <c r="L43" s="96">
        <f t="shared" si="7"/>
        <v>0</v>
      </c>
      <c r="M43" s="96">
        <v>0</v>
      </c>
      <c r="N43" s="96">
        <f t="shared" si="7"/>
        <v>0</v>
      </c>
      <c r="O43" s="96">
        <f t="shared" si="7"/>
        <v>0</v>
      </c>
      <c r="P43" s="97">
        <v>0</v>
      </c>
      <c r="Q43" s="96">
        <v>0</v>
      </c>
      <c r="R43" s="97">
        <f>R15/(R14+R15+R16)*100</f>
        <v>12.195121951219512</v>
      </c>
      <c r="S43" s="97">
        <f>S15/(S14+S15+S16)*100</f>
        <v>7.3170731707317067</v>
      </c>
      <c r="T43" s="97">
        <f>T15/(T14+T15+T16)*100</f>
        <v>0</v>
      </c>
      <c r="U43" s="96">
        <f t="shared" si="7"/>
        <v>0</v>
      </c>
      <c r="V43" s="96" t="s">
        <v>61</v>
      </c>
      <c r="W43" s="96">
        <f>W15/(W14+W15)*100</f>
        <v>0</v>
      </c>
      <c r="X43" s="96">
        <f>X15/(X14+X15)*100</f>
        <v>0</v>
      </c>
      <c r="Y43" s="104">
        <f>Y15/(Y14+Y15)*100</f>
        <v>0</v>
      </c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</row>
    <row r="44" spans="1:198" ht="25.5" customHeight="1">
      <c r="A44" s="145" t="s">
        <v>89</v>
      </c>
      <c r="B44" s="70">
        <f t="shared" ref="B44:O44" si="8">B19/(B20*31)*100</f>
        <v>78.943637008153132</v>
      </c>
      <c r="C44" s="70">
        <f t="shared" si="8"/>
        <v>82.016129032258064</v>
      </c>
      <c r="D44" s="70">
        <f t="shared" si="8"/>
        <v>73.95281656234954</v>
      </c>
      <c r="E44" s="70">
        <f t="shared" si="8"/>
        <v>87.634408602150543</v>
      </c>
      <c r="F44" s="70">
        <f t="shared" si="8"/>
        <v>56.947890818858561</v>
      </c>
      <c r="G44" s="70">
        <f t="shared" si="8"/>
        <v>96.204933586337759</v>
      </c>
      <c r="H44" s="70">
        <f t="shared" si="8"/>
        <v>95.161290322580655</v>
      </c>
      <c r="I44" s="70">
        <f t="shared" si="8"/>
        <v>94.281524926686217</v>
      </c>
      <c r="J44" s="70">
        <f t="shared" si="8"/>
        <v>87.351443123938878</v>
      </c>
      <c r="K44" s="70">
        <f t="shared" si="8"/>
        <v>92.213570634037822</v>
      </c>
      <c r="L44" s="70">
        <f t="shared" si="8"/>
        <v>93.548387096774192</v>
      </c>
      <c r="M44" s="70">
        <f t="shared" si="8"/>
        <v>6.4516129032258061</v>
      </c>
      <c r="N44" s="70">
        <f t="shared" si="8"/>
        <v>42.365591397849464</v>
      </c>
      <c r="O44" s="70">
        <f t="shared" si="8"/>
        <v>31.671554252199414</v>
      </c>
      <c r="P44" s="70">
        <v>0</v>
      </c>
      <c r="Q44" s="70">
        <v>0</v>
      </c>
      <c r="R44" s="70">
        <f t="shared" ref="R44:Y44" si="9">R19/(R20*31)*100</f>
        <v>105.29953917050692</v>
      </c>
      <c r="S44" s="70">
        <f t="shared" si="9"/>
        <v>105.16129032258064</v>
      </c>
      <c r="T44" s="70">
        <f t="shared" si="9"/>
        <v>65.689149560117301</v>
      </c>
      <c r="U44" s="70">
        <f t="shared" si="9"/>
        <v>53.958944281524921</v>
      </c>
      <c r="V44" s="164">
        <f t="shared" si="9"/>
        <v>77.41935483870968</v>
      </c>
      <c r="W44" s="164">
        <f t="shared" si="9"/>
        <v>9.67741935483871</v>
      </c>
      <c r="X44" s="164">
        <f t="shared" si="9"/>
        <v>133.54838709677418</v>
      </c>
      <c r="Y44" s="220">
        <f t="shared" si="9"/>
        <v>113.70967741935485</v>
      </c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</row>
    <row r="45" spans="1:198" ht="19.5" customHeight="1">
      <c r="A45" s="71" t="s">
        <v>62</v>
      </c>
      <c r="B45" s="96">
        <f t="shared" ref="B45:O45" si="10">B25/(B14+B15)</f>
        <v>9.5360641139804088</v>
      </c>
      <c r="C45" s="96">
        <f t="shared" si="10"/>
        <v>3.5873605947955389</v>
      </c>
      <c r="D45" s="96">
        <f t="shared" si="10"/>
        <v>8.474747474747474</v>
      </c>
      <c r="E45" s="96">
        <f t="shared" si="10"/>
        <v>6.625</v>
      </c>
      <c r="F45" s="96">
        <f t="shared" si="10"/>
        <v>15.489208633093526</v>
      </c>
      <c r="G45" s="96">
        <f t="shared" si="10"/>
        <v>7.3913043478260869</v>
      </c>
      <c r="H45" s="96">
        <f t="shared" si="10"/>
        <v>22.333333333333332</v>
      </c>
      <c r="I45" s="96">
        <f t="shared" si="10"/>
        <v>15.16</v>
      </c>
      <c r="J45" s="96">
        <f t="shared" si="10"/>
        <v>16.752941176470589</v>
      </c>
      <c r="K45" s="96">
        <f t="shared" si="10"/>
        <v>11.219512195121951</v>
      </c>
      <c r="L45" s="96">
        <f t="shared" si="10"/>
        <v>7.697916666666667</v>
      </c>
      <c r="M45" s="96">
        <f t="shared" si="10"/>
        <v>1</v>
      </c>
      <c r="N45" s="96">
        <f t="shared" si="10"/>
        <v>7.56</v>
      </c>
      <c r="O45" s="96">
        <f t="shared" si="10"/>
        <v>6.0769230769230766</v>
      </c>
      <c r="P45" s="96">
        <v>0</v>
      </c>
      <c r="Q45" s="96">
        <v>0</v>
      </c>
      <c r="R45" s="96">
        <f>R25/(R14+R15)</f>
        <v>19</v>
      </c>
      <c r="S45" s="96">
        <f>S25/(S14+S15)</f>
        <v>6</v>
      </c>
      <c r="T45" s="96">
        <f>T25/(T14+T15)</f>
        <v>9</v>
      </c>
      <c r="U45" s="96">
        <f>U25/(U14+U15)</f>
        <v>4.1785714285714288</v>
      </c>
      <c r="V45" s="96">
        <v>0</v>
      </c>
      <c r="W45" s="96">
        <f>W25/(W14+W15)</f>
        <v>3.5</v>
      </c>
      <c r="X45" s="96">
        <f>X25/(X14+X15)</f>
        <v>5.4</v>
      </c>
      <c r="Y45" s="104">
        <f>Y25/(Y14+Y15)</f>
        <v>6.5405405405405403</v>
      </c>
    </row>
    <row r="46" spans="1:198" ht="25.5" customHeight="1">
      <c r="A46" s="72" t="s">
        <v>63</v>
      </c>
      <c r="B46" s="98">
        <f>SUM(B19/31)</f>
        <v>359.19354838709677</v>
      </c>
      <c r="C46" s="98">
        <f t="shared" ref="C46:Y46" si="11">SUM(C19/31)</f>
        <v>32.806451612903224</v>
      </c>
      <c r="D46" s="98">
        <f t="shared" si="11"/>
        <v>49.548387096774192</v>
      </c>
      <c r="E46" s="98">
        <f t="shared" si="11"/>
        <v>36.806451612903224</v>
      </c>
      <c r="F46" s="98">
        <f t="shared" si="11"/>
        <v>29.612903225806452</v>
      </c>
      <c r="G46" s="98">
        <f t="shared" si="11"/>
        <v>16.35483870967742</v>
      </c>
      <c r="H46" s="98">
        <f t="shared" si="11"/>
        <v>24.741935483870968</v>
      </c>
      <c r="I46" s="98">
        <f t="shared" si="11"/>
        <v>20.741935483870968</v>
      </c>
      <c r="J46" s="98">
        <f t="shared" si="11"/>
        <v>33.193548387096776</v>
      </c>
      <c r="K46" s="98">
        <f t="shared" si="11"/>
        <v>26.741935483870968</v>
      </c>
      <c r="L46" s="98">
        <f t="shared" si="11"/>
        <v>18.70967741935484</v>
      </c>
      <c r="M46" s="98">
        <f t="shared" si="11"/>
        <v>0.12903225806451613</v>
      </c>
      <c r="N46" s="98">
        <f t="shared" si="11"/>
        <v>6.354838709677419</v>
      </c>
      <c r="O46" s="98">
        <f t="shared" si="11"/>
        <v>3.4838709677419355</v>
      </c>
      <c r="P46" s="189">
        <f t="shared" si="11"/>
        <v>0.16129032258064516</v>
      </c>
      <c r="Q46" s="98">
        <f t="shared" si="11"/>
        <v>3.774193548387097</v>
      </c>
      <c r="R46" s="98">
        <f t="shared" si="11"/>
        <v>14.741935483870968</v>
      </c>
      <c r="S46" s="98">
        <f t="shared" si="11"/>
        <v>10.516129032258064</v>
      </c>
      <c r="T46" s="98">
        <f t="shared" ref="T46" si="12">SUM(T19/31)</f>
        <v>7.225806451612903</v>
      </c>
      <c r="U46" s="98">
        <f t="shared" si="11"/>
        <v>5.935483870967742</v>
      </c>
      <c r="V46" s="98">
        <f t="shared" si="11"/>
        <v>1.5483870967741935</v>
      </c>
      <c r="W46" s="98">
        <f t="shared" si="11"/>
        <v>0.29032258064516131</v>
      </c>
      <c r="X46" s="98">
        <f t="shared" si="11"/>
        <v>6.67741935483871</v>
      </c>
      <c r="Y46" s="98">
        <f t="shared" si="11"/>
        <v>9.0967741935483879</v>
      </c>
    </row>
    <row r="47" spans="1:198" ht="25.5" customHeight="1" thickBot="1">
      <c r="A47" s="73" t="s">
        <v>64</v>
      </c>
      <c r="B47" s="99">
        <f>SUM(B14:B16)/B20</f>
        <v>3.6043956043956045</v>
      </c>
      <c r="C47" s="99">
        <f>SUM(C14:C16)/C20</f>
        <v>7.7750000000000004</v>
      </c>
      <c r="D47" s="99">
        <f t="shared" ref="D47:V47" si="13">SUM(D14:D16)/D20</f>
        <v>3.9253731343283582</v>
      </c>
      <c r="E47" s="99">
        <f t="shared" si="13"/>
        <v>3.1904761904761907</v>
      </c>
      <c r="F47" s="99">
        <f t="shared" si="13"/>
        <v>2.8076923076923075</v>
      </c>
      <c r="G47" s="99">
        <f t="shared" si="13"/>
        <v>3.0588235294117645</v>
      </c>
      <c r="H47" s="99">
        <f t="shared" si="13"/>
        <v>1.8461538461538463</v>
      </c>
      <c r="I47" s="99">
        <f t="shared" si="13"/>
        <v>3.5</v>
      </c>
      <c r="J47" s="99">
        <f t="shared" si="13"/>
        <v>2.4736842105263159</v>
      </c>
      <c r="K47" s="99">
        <f t="shared" si="13"/>
        <v>3.1724137931034484</v>
      </c>
      <c r="L47" s="99">
        <f t="shared" si="13"/>
        <v>5.35</v>
      </c>
      <c r="M47" s="99">
        <f>SUM(M14:M16)/M20</f>
        <v>2</v>
      </c>
      <c r="N47" s="99">
        <f t="shared" si="13"/>
        <v>1.7333333333333334</v>
      </c>
      <c r="O47" s="99">
        <f t="shared" si="13"/>
        <v>1.1818181818181819</v>
      </c>
      <c r="P47" s="99">
        <v>0</v>
      </c>
      <c r="Q47" s="99">
        <v>0</v>
      </c>
      <c r="R47" s="99">
        <f t="shared" si="13"/>
        <v>2.9285714285714284</v>
      </c>
      <c r="S47" s="128">
        <f t="shared" si="13"/>
        <v>4.0999999999999996</v>
      </c>
      <c r="T47" s="128">
        <f t="shared" ref="T47" si="14">SUM(T14:T16)/T20</f>
        <v>5</v>
      </c>
      <c r="U47" s="128">
        <f t="shared" si="13"/>
        <v>3.1818181818181817</v>
      </c>
      <c r="V47" s="128">
        <f t="shared" si="13"/>
        <v>0.5</v>
      </c>
      <c r="W47" s="128">
        <f>SUM(W14:W16)/W20</f>
        <v>1.3333333333333333</v>
      </c>
      <c r="X47" s="128">
        <f>SUM(X14:X16)/X20</f>
        <v>7</v>
      </c>
      <c r="Y47" s="136">
        <f>SUM(Y14:Y16)/Y20</f>
        <v>4.75</v>
      </c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</row>
    <row r="48" spans="1:198" ht="12" customHeight="1">
      <c r="A48" t="s">
        <v>85</v>
      </c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 t="s">
        <v>84</v>
      </c>
      <c r="Q48" s="74" t="s">
        <v>88</v>
      </c>
      <c r="R48" s="74"/>
      <c r="S48" s="74"/>
      <c r="T48" s="74"/>
      <c r="U48" s="74"/>
      <c r="V48" s="74"/>
    </row>
    <row r="49" spans="1:15">
      <c r="A49" s="75" t="s">
        <v>82</v>
      </c>
      <c r="B49" s="76"/>
      <c r="C49" s="76"/>
      <c r="D49" s="76"/>
      <c r="E49" s="77"/>
      <c r="F49" s="77"/>
      <c r="G49" s="77"/>
      <c r="H49" s="77"/>
      <c r="I49" s="77"/>
      <c r="J49" s="77"/>
      <c r="O49" s="6"/>
    </row>
    <row r="50" spans="1:15">
      <c r="A50" s="78" t="s">
        <v>83</v>
      </c>
      <c r="B50" s="76"/>
      <c r="C50" s="76"/>
      <c r="D50" s="76"/>
      <c r="E50" s="77"/>
      <c r="F50" s="77"/>
      <c r="G50" s="77"/>
      <c r="H50" s="77"/>
      <c r="I50" s="77"/>
      <c r="J50" s="77"/>
      <c r="O50" s="6"/>
    </row>
    <row r="51" spans="1:15">
      <c r="A51" s="75"/>
      <c r="B51" s="76"/>
      <c r="C51" s="76"/>
      <c r="D51" s="76"/>
      <c r="E51" s="77"/>
      <c r="F51" s="77"/>
      <c r="G51" s="77"/>
      <c r="H51" s="77"/>
      <c r="I51" s="77"/>
      <c r="J51" s="77"/>
      <c r="O51" s="6"/>
    </row>
    <row r="52" spans="1:15">
      <c r="A52" s="75"/>
      <c r="B52" s="79"/>
      <c r="C52" s="79"/>
      <c r="D52" s="79"/>
      <c r="O52" s="6"/>
    </row>
    <row r="53" spans="1:15">
      <c r="A53" s="131" t="s">
        <v>106</v>
      </c>
      <c r="B53"/>
      <c r="C53"/>
      <c r="D53"/>
      <c r="E53"/>
      <c r="F53"/>
      <c r="G53"/>
      <c r="H53"/>
      <c r="I53"/>
      <c r="J53"/>
      <c r="O53" s="6"/>
    </row>
    <row r="54" spans="1:15">
      <c r="A54" t="s">
        <v>110</v>
      </c>
      <c r="B54"/>
      <c r="C54"/>
      <c r="D54"/>
      <c r="E54"/>
      <c r="F54"/>
      <c r="G54"/>
      <c r="H54"/>
      <c r="I54"/>
      <c r="J54"/>
      <c r="O54" s="6"/>
    </row>
    <row r="55" spans="1:15">
      <c r="A55" t="s">
        <v>111</v>
      </c>
      <c r="B55"/>
      <c r="C55"/>
      <c r="D55"/>
      <c r="E55"/>
      <c r="F55"/>
      <c r="G55"/>
      <c r="H55"/>
      <c r="I55"/>
      <c r="J55"/>
      <c r="O55" s="6"/>
    </row>
    <row r="56" spans="1:15">
      <c r="A56" t="s">
        <v>112</v>
      </c>
      <c r="B56"/>
      <c r="C56"/>
      <c r="D56"/>
      <c r="E56"/>
      <c r="F56"/>
      <c r="G56"/>
      <c r="H56"/>
      <c r="I56"/>
      <c r="J56"/>
      <c r="O56" s="6"/>
    </row>
    <row r="57" spans="1:15">
      <c r="A57" t="s">
        <v>113</v>
      </c>
      <c r="B57"/>
      <c r="C57"/>
      <c r="D57"/>
      <c r="E57"/>
      <c r="F57"/>
      <c r="G57"/>
      <c r="H57"/>
      <c r="I57"/>
      <c r="J57"/>
      <c r="O57" s="6"/>
    </row>
    <row r="58" spans="1:15">
      <c r="B58" s="6"/>
      <c r="O58" s="6"/>
    </row>
    <row r="59" spans="1:15" ht="24.95" customHeight="1">
      <c r="B59" s="6"/>
      <c r="O59" s="6"/>
    </row>
    <row r="60" spans="1:15" ht="24.95" customHeight="1">
      <c r="B60" s="6"/>
      <c r="O60" s="6"/>
    </row>
    <row r="61" spans="1:15" ht="24.95" customHeight="1">
      <c r="B61" s="6"/>
      <c r="C61" s="6"/>
      <c r="D61" s="6"/>
      <c r="O61" s="6"/>
    </row>
    <row r="62" spans="1:15" ht="24.95" customHeight="1">
      <c r="B62" s="6"/>
      <c r="C62" s="6"/>
      <c r="D62" s="6"/>
      <c r="O62" s="6"/>
    </row>
    <row r="63" spans="1:15" ht="24.95" customHeight="1">
      <c r="B63" s="6"/>
      <c r="C63" s="6"/>
      <c r="D63" s="6"/>
      <c r="O63" s="6"/>
    </row>
    <row r="64" spans="1:15" ht="14.25" customHeight="1">
      <c r="B64" s="6"/>
      <c r="C64" s="6"/>
      <c r="D64" s="6"/>
      <c r="O64" s="6"/>
    </row>
    <row r="65" spans="1:22">
      <c r="B65" s="6"/>
      <c r="C65" s="6"/>
      <c r="D65" s="6"/>
      <c r="O65" s="6"/>
    </row>
    <row r="66" spans="1:22">
      <c r="B66" s="6"/>
      <c r="C66" s="6"/>
      <c r="D66" s="6"/>
      <c r="O66" s="6"/>
    </row>
    <row r="67" spans="1:22" ht="15">
      <c r="A67" s="80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2"/>
    </row>
    <row r="68" spans="1:22" ht="15">
      <c r="A68" s="295"/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</row>
    <row r="69" spans="1:22" ht="15">
      <c r="A69" s="295"/>
      <c r="B69" s="295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</row>
    <row r="70" spans="1:22" ht="15">
      <c r="A70" s="295"/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</row>
    <row r="71" spans="1:22" ht="15">
      <c r="A71" s="80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2"/>
      <c r="P71" s="81"/>
      <c r="Q71" s="81"/>
      <c r="R71" s="81"/>
      <c r="S71" s="81"/>
      <c r="T71" s="81"/>
      <c r="U71" s="81"/>
      <c r="V71" s="82"/>
    </row>
    <row r="72" spans="1:22" ht="15">
      <c r="A72" s="295"/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</row>
    <row r="73" spans="1:22" ht="15">
      <c r="A73" s="80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2"/>
      <c r="P73" s="81"/>
      <c r="Q73" s="81"/>
      <c r="R73" s="81"/>
      <c r="S73" s="81"/>
      <c r="T73" s="81"/>
      <c r="U73" s="81"/>
      <c r="V73" s="82"/>
    </row>
    <row r="74" spans="1:22">
      <c r="B74" s="6"/>
      <c r="C74" s="6"/>
      <c r="D74" s="6"/>
    </row>
    <row r="75" spans="1:22">
      <c r="B75" s="6"/>
      <c r="C75" s="6"/>
      <c r="D75" s="6"/>
    </row>
    <row r="76" spans="1:22">
      <c r="B76" s="6"/>
      <c r="C76" s="6"/>
      <c r="D76" s="6"/>
    </row>
    <row r="77" spans="1:22">
      <c r="B77" s="6"/>
      <c r="C77" s="6"/>
      <c r="D77" s="6"/>
    </row>
    <row r="78" spans="1:22">
      <c r="B78" s="6"/>
      <c r="C78" s="6"/>
      <c r="D78" s="6"/>
    </row>
    <row r="79" spans="1:22">
      <c r="B79" s="6"/>
      <c r="C79" s="6"/>
      <c r="D79" s="6"/>
    </row>
    <row r="80" spans="1:22">
      <c r="B80" s="6"/>
      <c r="C80" s="6"/>
      <c r="D80" s="6"/>
    </row>
    <row r="81" spans="2:4">
      <c r="B81" s="6"/>
      <c r="C81" s="6"/>
      <c r="D81" s="6"/>
    </row>
    <row r="82" spans="2:4">
      <c r="B82" s="6"/>
      <c r="C82" s="6"/>
      <c r="D82" s="6"/>
    </row>
    <row r="83" spans="2:4">
      <c r="B83" s="6"/>
      <c r="C83" s="6"/>
      <c r="D83" s="6"/>
    </row>
    <row r="84" spans="2:4">
      <c r="B84" s="6"/>
      <c r="C84" s="6"/>
      <c r="D84" s="6"/>
    </row>
    <row r="85" spans="2:4">
      <c r="B85" s="6"/>
      <c r="C85" s="6"/>
      <c r="D85" s="6"/>
    </row>
    <row r="86" spans="2:4">
      <c r="B86" s="6"/>
      <c r="C86" s="6"/>
      <c r="D86" s="6"/>
    </row>
    <row r="87" spans="2:4">
      <c r="B87" s="6"/>
      <c r="C87" s="6"/>
      <c r="D87" s="6"/>
    </row>
    <row r="88" spans="2:4">
      <c r="B88" s="6"/>
      <c r="C88" s="6"/>
      <c r="D88" s="6"/>
    </row>
    <row r="89" spans="2:4">
      <c r="B89" s="6"/>
      <c r="C89" s="6"/>
      <c r="D89" s="6"/>
    </row>
    <row r="90" spans="2:4">
      <c r="B90" s="6"/>
      <c r="C90" s="6"/>
      <c r="D90" s="6"/>
    </row>
    <row r="91" spans="2:4">
      <c r="B91" s="6"/>
      <c r="C91" s="6"/>
      <c r="D91" s="6"/>
    </row>
    <row r="92" spans="2:4">
      <c r="B92" s="6"/>
      <c r="C92" s="6"/>
      <c r="D92" s="6"/>
    </row>
    <row r="93" spans="2:4">
      <c r="B93" s="6"/>
      <c r="C93" s="6"/>
      <c r="D93" s="6"/>
    </row>
    <row r="94" spans="2:4">
      <c r="B94" s="6"/>
      <c r="C94" s="6"/>
      <c r="D94" s="6"/>
    </row>
    <row r="95" spans="2:4">
      <c r="B95" s="6"/>
      <c r="C95" s="6"/>
      <c r="D95" s="6"/>
    </row>
    <row r="96" spans="2:4">
      <c r="B96" s="6"/>
      <c r="C96" s="6"/>
      <c r="D96" s="6"/>
    </row>
    <row r="97" spans="2:4">
      <c r="B97" s="6"/>
      <c r="C97" s="6"/>
      <c r="D97" s="6"/>
    </row>
    <row r="98" spans="2:4">
      <c r="B98" s="6"/>
      <c r="C98" s="6"/>
      <c r="D98" s="6"/>
    </row>
    <row r="99" spans="2:4">
      <c r="B99" s="6"/>
      <c r="C99" s="6"/>
      <c r="D99" s="6"/>
    </row>
    <row r="100" spans="2:4">
      <c r="B100" s="6"/>
      <c r="C100" s="6"/>
      <c r="D100" s="6"/>
    </row>
    <row r="101" spans="2:4">
      <c r="B101" s="6"/>
      <c r="C101" s="6"/>
      <c r="D101" s="6"/>
    </row>
    <row r="102" spans="2:4">
      <c r="B102" s="6"/>
      <c r="C102" s="6"/>
      <c r="D102" s="6"/>
    </row>
    <row r="103" spans="2:4">
      <c r="B103" s="6"/>
      <c r="C103" s="6"/>
      <c r="D103" s="6"/>
    </row>
    <row r="104" spans="2:4">
      <c r="B104" s="6"/>
      <c r="C104" s="6"/>
      <c r="D104" s="6"/>
    </row>
    <row r="105" spans="2:4">
      <c r="B105" s="6"/>
      <c r="C105" s="6"/>
      <c r="D105" s="6"/>
    </row>
    <row r="106" spans="2:4">
      <c r="B106" s="6"/>
      <c r="C106" s="6"/>
      <c r="D106" s="6"/>
    </row>
    <row r="107" spans="2:4">
      <c r="B107" s="6"/>
      <c r="C107" s="6"/>
      <c r="D107" s="6"/>
    </row>
    <row r="108" spans="2:4">
      <c r="B108" s="6"/>
      <c r="C108" s="6"/>
      <c r="D108" s="6"/>
    </row>
    <row r="109" spans="2:4">
      <c r="B109" s="6"/>
      <c r="C109" s="6"/>
      <c r="D109" s="6"/>
    </row>
    <row r="110" spans="2:4">
      <c r="B110" s="6"/>
      <c r="C110" s="6"/>
      <c r="D110" s="6"/>
    </row>
    <row r="111" spans="2:4">
      <c r="B111" s="6"/>
      <c r="C111" s="6"/>
      <c r="D111" s="6"/>
    </row>
    <row r="112" spans="2:4">
      <c r="B112" s="6"/>
      <c r="C112" s="6"/>
      <c r="D112" s="6"/>
    </row>
    <row r="113" spans="2:4">
      <c r="B113" s="6"/>
      <c r="C113" s="6"/>
      <c r="D113" s="6"/>
    </row>
    <row r="114" spans="2:4">
      <c r="B114" s="6"/>
      <c r="C114" s="6"/>
      <c r="D114" s="6"/>
    </row>
    <row r="115" spans="2:4">
      <c r="B115" s="6"/>
      <c r="C115" s="6"/>
      <c r="D115" s="6"/>
    </row>
    <row r="116" spans="2:4">
      <c r="B116" s="6"/>
      <c r="C116" s="6"/>
      <c r="D116" s="6"/>
    </row>
    <row r="117" spans="2:4">
      <c r="B117" s="6"/>
      <c r="C117" s="6"/>
      <c r="D117" s="6"/>
    </row>
    <row r="118" spans="2:4">
      <c r="B118" s="6"/>
      <c r="C118" s="6"/>
      <c r="D118" s="6"/>
    </row>
    <row r="119" spans="2:4">
      <c r="B119" s="6"/>
      <c r="C119" s="6"/>
      <c r="D119" s="6"/>
    </row>
    <row r="120" spans="2:4">
      <c r="B120" s="6"/>
      <c r="C120" s="6"/>
      <c r="D120" s="6"/>
    </row>
    <row r="121" spans="2:4">
      <c r="B121" s="6"/>
      <c r="C121" s="6"/>
      <c r="D121" s="6"/>
    </row>
    <row r="122" spans="2:4">
      <c r="B122" s="6"/>
      <c r="C122" s="6"/>
      <c r="D122" s="6"/>
    </row>
    <row r="123" spans="2:4">
      <c r="B123" s="6"/>
      <c r="C123" s="6"/>
      <c r="D123" s="6"/>
    </row>
    <row r="124" spans="2:4">
      <c r="B124" s="6"/>
      <c r="C124" s="6"/>
      <c r="D124" s="6"/>
    </row>
    <row r="125" spans="2:4">
      <c r="B125" s="6"/>
      <c r="C125" s="6"/>
      <c r="D125" s="6"/>
    </row>
    <row r="126" spans="2:4">
      <c r="B126" s="6"/>
      <c r="C126" s="6"/>
      <c r="D126" s="6"/>
    </row>
    <row r="127" spans="2:4">
      <c r="B127" s="6"/>
      <c r="C127" s="6"/>
      <c r="D127" s="6"/>
    </row>
    <row r="128" spans="2:4">
      <c r="B128" s="6"/>
      <c r="C128" s="6"/>
      <c r="D128" s="6"/>
    </row>
    <row r="129" spans="2:4">
      <c r="B129" s="6"/>
      <c r="C129" s="6"/>
      <c r="D129" s="6"/>
    </row>
    <row r="130" spans="2:4">
      <c r="B130" s="6"/>
      <c r="C130" s="6"/>
      <c r="D130" s="6"/>
    </row>
    <row r="131" spans="2:4">
      <c r="B131" s="6"/>
      <c r="C131" s="6"/>
      <c r="D131" s="6"/>
    </row>
    <row r="132" spans="2:4">
      <c r="B132" s="6"/>
      <c r="C132" s="6"/>
      <c r="D132" s="6"/>
    </row>
    <row r="133" spans="2:4">
      <c r="B133" s="6"/>
      <c r="C133" s="6"/>
      <c r="D133" s="6"/>
    </row>
    <row r="134" spans="2:4">
      <c r="B134" s="6"/>
      <c r="C134" s="6"/>
      <c r="D134" s="6"/>
    </row>
    <row r="135" spans="2:4">
      <c r="B135" s="6"/>
      <c r="C135" s="6"/>
      <c r="D135" s="6"/>
    </row>
    <row r="136" spans="2:4">
      <c r="B136" s="6"/>
      <c r="C136" s="6"/>
      <c r="D136" s="6"/>
    </row>
    <row r="137" spans="2:4">
      <c r="B137" s="6"/>
      <c r="C137" s="6"/>
      <c r="D137" s="6"/>
    </row>
    <row r="138" spans="2:4">
      <c r="B138" s="6"/>
      <c r="C138" s="6"/>
      <c r="D138" s="6"/>
    </row>
    <row r="139" spans="2:4">
      <c r="B139" s="6"/>
      <c r="C139" s="6"/>
      <c r="D139" s="6"/>
    </row>
    <row r="140" spans="2:4">
      <c r="B140" s="6"/>
      <c r="C140" s="6"/>
      <c r="D140" s="6"/>
    </row>
    <row r="141" spans="2:4">
      <c r="B141" s="6"/>
      <c r="C141" s="6"/>
      <c r="D141" s="6"/>
    </row>
    <row r="142" spans="2:4">
      <c r="B142" s="6"/>
      <c r="C142" s="6"/>
      <c r="D142" s="6"/>
    </row>
    <row r="143" spans="2:4">
      <c r="B143" s="6"/>
      <c r="C143" s="6"/>
      <c r="D143" s="6"/>
    </row>
    <row r="144" spans="2:4">
      <c r="B144" s="6"/>
      <c r="C144" s="6"/>
      <c r="D144" s="6"/>
    </row>
    <row r="145" spans="2:4">
      <c r="B145" s="6"/>
      <c r="C145" s="6"/>
      <c r="D145" s="6"/>
    </row>
    <row r="146" spans="2:4">
      <c r="B146" s="6"/>
      <c r="C146" s="6"/>
      <c r="D146" s="6"/>
    </row>
    <row r="147" spans="2:4">
      <c r="B147" s="6"/>
      <c r="C147" s="6"/>
      <c r="D147" s="6"/>
    </row>
    <row r="148" spans="2:4">
      <c r="B148" s="6"/>
      <c r="C148" s="6"/>
      <c r="D148" s="6"/>
    </row>
    <row r="149" spans="2:4">
      <c r="B149" s="6"/>
      <c r="C149" s="6"/>
      <c r="D149" s="6"/>
    </row>
    <row r="150" spans="2:4">
      <c r="B150" s="6"/>
      <c r="C150" s="6"/>
      <c r="D150" s="6"/>
    </row>
    <row r="151" spans="2:4">
      <c r="B151" s="6"/>
      <c r="C151" s="6"/>
      <c r="D151" s="6"/>
    </row>
  </sheetData>
  <mergeCells count="12">
    <mergeCell ref="A3:W3"/>
    <mergeCell ref="A4:W4"/>
    <mergeCell ref="A5:W5"/>
    <mergeCell ref="A70:V70"/>
    <mergeCell ref="A72:V72"/>
    <mergeCell ref="A6:V6"/>
    <mergeCell ref="A39:V39"/>
    <mergeCell ref="A36:W36"/>
    <mergeCell ref="A37:W37"/>
    <mergeCell ref="A38:W38"/>
    <mergeCell ref="A68:V68"/>
    <mergeCell ref="A69:V69"/>
  </mergeCells>
  <phoneticPr fontId="23" type="noConversion"/>
  <printOptions horizontalCentered="1"/>
  <pageMargins left="0.31496062992125984" right="0.23622047244094491" top="0.31496062992125984" bottom="0.31496062992125984" header="0.31496062992125984" footer="0.31496062992125984"/>
  <pageSetup paperSize="5" scale="75" orientation="landscape" horizontalDpi="4294967294" verticalDpi="4294967294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Hoja11"/>
  <dimension ref="A1:AC130"/>
  <sheetViews>
    <sheetView workbookViewId="0">
      <pane xSplit="2" ySplit="6" topLeftCell="C31" activePane="bottomRight" state="frozen"/>
      <selection pane="topRight" activeCell="C1" sqref="C1"/>
      <selection pane="bottomLeft" activeCell="A7" sqref="A7"/>
      <selection pane="bottomRight" activeCell="C41" sqref="C41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4" width="7.28515625" customWidth="1"/>
    <col min="15" max="15" width="6.85546875" customWidth="1"/>
    <col min="16" max="17" width="7.28515625" customWidth="1"/>
    <col min="18" max="18" width="6.85546875" customWidth="1"/>
    <col min="19" max="19" width="7.28515625" customWidth="1"/>
    <col min="20" max="20" width="6.5703125" customWidth="1"/>
    <col min="21" max="25" width="7.28515625" customWidth="1"/>
    <col min="26" max="26" width="4.7109375" customWidth="1"/>
    <col min="27" max="27" width="5.7109375" style="2" customWidth="1"/>
  </cols>
  <sheetData>
    <row r="1" spans="1:29" ht="15.75">
      <c r="A1" s="298" t="s">
        <v>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</row>
    <row r="2" spans="1:29">
      <c r="A2" s="3" t="s">
        <v>118</v>
      </c>
      <c r="B2" s="3"/>
      <c r="C2" s="3"/>
      <c r="D2" s="4"/>
      <c r="E2" s="4" t="s">
        <v>71</v>
      </c>
      <c r="F2" s="4"/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99" t="s">
        <v>2</v>
      </c>
      <c r="C4" s="300"/>
      <c r="D4" s="329"/>
      <c r="E4" s="347" t="s">
        <v>7</v>
      </c>
      <c r="F4" s="348"/>
      <c r="G4" s="349"/>
      <c r="H4" s="330" t="s">
        <v>3</v>
      </c>
      <c r="I4" s="330"/>
      <c r="J4" s="331"/>
      <c r="K4" s="330" t="s">
        <v>3</v>
      </c>
      <c r="L4" s="330"/>
      <c r="M4" s="331"/>
      <c r="N4" s="332" t="s">
        <v>4</v>
      </c>
      <c r="O4" s="332"/>
      <c r="P4" s="332"/>
      <c r="Q4" s="332"/>
      <c r="R4" s="332"/>
      <c r="S4" s="333"/>
      <c r="T4" s="336" t="s">
        <v>16</v>
      </c>
      <c r="U4" s="337"/>
      <c r="V4" s="338"/>
      <c r="W4" s="336" t="s">
        <v>18</v>
      </c>
      <c r="X4" s="337"/>
      <c r="Y4" s="338"/>
      <c r="Z4" s="334" t="s">
        <v>20</v>
      </c>
      <c r="AA4" s="315"/>
    </row>
    <row r="5" spans="1:29" s="11" customFormat="1" ht="14.25" customHeight="1" thickBot="1">
      <c r="A5" s="12" t="s">
        <v>5</v>
      </c>
      <c r="B5" s="317" t="s">
        <v>6</v>
      </c>
      <c r="C5" s="318"/>
      <c r="D5" s="345"/>
      <c r="E5" s="350"/>
      <c r="F5" s="351"/>
      <c r="G5" s="352"/>
      <c r="H5" s="316" t="s">
        <v>8</v>
      </c>
      <c r="I5" s="316"/>
      <c r="J5" s="346"/>
      <c r="K5" s="316" t="s">
        <v>9</v>
      </c>
      <c r="L5" s="316"/>
      <c r="M5" s="346"/>
      <c r="N5" s="343" t="s">
        <v>10</v>
      </c>
      <c r="O5" s="343"/>
      <c r="P5" s="344"/>
      <c r="Q5" s="342" t="s">
        <v>11</v>
      </c>
      <c r="R5" s="343"/>
      <c r="S5" s="344"/>
      <c r="T5" s="339" t="s">
        <v>17</v>
      </c>
      <c r="U5" s="340"/>
      <c r="V5" s="341"/>
      <c r="W5" s="339" t="s">
        <v>19</v>
      </c>
      <c r="X5" s="340"/>
      <c r="Y5" s="341"/>
      <c r="Z5" s="335"/>
      <c r="AA5" s="316"/>
      <c r="AC5" s="11">
        <v>2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5" t="s">
        <v>13</v>
      </c>
      <c r="F6" s="15" t="s">
        <v>14</v>
      </c>
      <c r="G6" s="22" t="s">
        <v>15</v>
      </c>
      <c r="H6" s="148" t="s">
        <v>13</v>
      </c>
      <c r="I6" s="17" t="s">
        <v>14</v>
      </c>
      <c r="J6" s="23" t="s">
        <v>15</v>
      </c>
      <c r="K6" s="148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26"/>
      <c r="AC6" s="126">
        <v>2</v>
      </c>
    </row>
    <row r="7" spans="1:29" s="2" customFormat="1" ht="15.95" customHeight="1">
      <c r="A7" s="125">
        <v>1</v>
      </c>
      <c r="B7" s="25">
        <f>SUM(C7:D7)</f>
        <v>4</v>
      </c>
      <c r="C7" s="25">
        <f>SUM(AC5,F7,I7)-SUM(L7,O7,R7)</f>
        <v>2</v>
      </c>
      <c r="D7" s="25">
        <f>SUM(AC6,G7,J7)-SUM(M7,P7,S7)</f>
        <v>2</v>
      </c>
      <c r="E7" s="27">
        <f t="shared" ref="E7:E29" si="0">SUM(F7:G7)</f>
        <v>0</v>
      </c>
      <c r="F7" s="25">
        <v>0</v>
      </c>
      <c r="G7" s="26">
        <v>0</v>
      </c>
      <c r="H7" s="27">
        <f t="shared" ref="H7:H8" si="1">SUM(I7:J7)</f>
        <v>0</v>
      </c>
      <c r="I7" s="25">
        <v>0</v>
      </c>
      <c r="J7" s="26">
        <v>0</v>
      </c>
      <c r="K7" s="28">
        <f t="shared" ref="K7:K8" si="2">SUM(L7:M7)</f>
        <v>0</v>
      </c>
      <c r="L7" s="25">
        <v>0</v>
      </c>
      <c r="M7" s="25">
        <v>0</v>
      </c>
      <c r="N7" s="28">
        <f t="shared" ref="N7:N15" si="3">SUM(O7:P7)</f>
        <v>0</v>
      </c>
      <c r="O7" s="25">
        <v>0</v>
      </c>
      <c r="P7" s="25">
        <v>0</v>
      </c>
      <c r="Q7" s="31">
        <f t="shared" ref="Q7:Q8" si="4">SUM(R7:S7)</f>
        <v>0</v>
      </c>
      <c r="R7" s="25">
        <v>0</v>
      </c>
      <c r="S7" s="25">
        <v>0</v>
      </c>
      <c r="T7" s="29">
        <f>SUM(U7:V7)</f>
        <v>0</v>
      </c>
      <c r="U7" s="28">
        <v>0</v>
      </c>
      <c r="V7" s="25">
        <v>0</v>
      </c>
      <c r="W7" s="31">
        <f t="shared" ref="W7:W16" si="5">SUM(X7:Y7)</f>
        <v>0</v>
      </c>
      <c r="X7" s="25">
        <v>0</v>
      </c>
      <c r="Y7" s="25">
        <v>0</v>
      </c>
      <c r="Z7" s="25">
        <v>0</v>
      </c>
      <c r="AA7" s="101">
        <v>0</v>
      </c>
      <c r="AC7" s="2">
        <f>SUM(AC5:AC6)</f>
        <v>4</v>
      </c>
    </row>
    <row r="8" spans="1:29" s="2" customFormat="1" ht="15.95" customHeight="1" thickBot="1">
      <c r="A8" s="24">
        <v>2</v>
      </c>
      <c r="B8" s="25">
        <f t="shared" ref="B8" si="6">SUM(C8:D8)</f>
        <v>4</v>
      </c>
      <c r="C8" s="25">
        <f t="shared" ref="C8:D8" si="7">SUM(C7,F8,I8)-SUM(L8,O8,R8)</f>
        <v>1</v>
      </c>
      <c r="D8" s="26">
        <f t="shared" si="7"/>
        <v>3</v>
      </c>
      <c r="E8" s="27">
        <f t="shared" si="0"/>
        <v>1</v>
      </c>
      <c r="F8" s="25">
        <v>0</v>
      </c>
      <c r="G8" s="26">
        <v>1</v>
      </c>
      <c r="H8" s="27">
        <f t="shared" si="1"/>
        <v>0</v>
      </c>
      <c r="I8" s="25">
        <v>0</v>
      </c>
      <c r="J8" s="26">
        <v>0</v>
      </c>
      <c r="K8" s="28">
        <f t="shared" si="2"/>
        <v>0</v>
      </c>
      <c r="L8" s="25">
        <v>0</v>
      </c>
      <c r="M8" s="25">
        <v>0</v>
      </c>
      <c r="N8" s="28">
        <f t="shared" si="3"/>
        <v>1</v>
      </c>
      <c r="O8" s="25">
        <v>1</v>
      </c>
      <c r="P8" s="25">
        <v>0</v>
      </c>
      <c r="Q8" s="31">
        <f t="shared" si="4"/>
        <v>0</v>
      </c>
      <c r="R8" s="25">
        <v>0</v>
      </c>
      <c r="S8" s="25">
        <v>0</v>
      </c>
      <c r="T8" s="29">
        <f t="shared" ref="T8:T29" si="8">SUM(U8:V8)</f>
        <v>3</v>
      </c>
      <c r="U8" s="28">
        <v>3</v>
      </c>
      <c r="V8" s="25">
        <v>0</v>
      </c>
      <c r="W8" s="31">
        <f t="shared" si="5"/>
        <v>0</v>
      </c>
      <c r="X8" s="25"/>
      <c r="Y8" s="25"/>
      <c r="Z8" s="25">
        <v>0</v>
      </c>
      <c r="AA8" s="101">
        <v>0</v>
      </c>
      <c r="AB8"/>
    </row>
    <row r="9" spans="1:29" s="2" customFormat="1" ht="15.95" customHeight="1" thickBot="1">
      <c r="A9" s="112"/>
      <c r="B9" s="108">
        <f t="shared" ref="B9:Y9" si="9">SUM(B7:B8)</f>
        <v>8</v>
      </c>
      <c r="C9" s="108">
        <f t="shared" si="9"/>
        <v>3</v>
      </c>
      <c r="D9" s="108">
        <f t="shared" si="9"/>
        <v>5</v>
      </c>
      <c r="E9" s="108">
        <f t="shared" si="9"/>
        <v>1</v>
      </c>
      <c r="F9" s="108">
        <f t="shared" si="9"/>
        <v>0</v>
      </c>
      <c r="G9" s="108">
        <f t="shared" si="9"/>
        <v>1</v>
      </c>
      <c r="H9" s="108">
        <f t="shared" si="9"/>
        <v>0</v>
      </c>
      <c r="I9" s="108">
        <f t="shared" si="9"/>
        <v>0</v>
      </c>
      <c r="J9" s="108">
        <f t="shared" si="9"/>
        <v>0</v>
      </c>
      <c r="K9" s="108">
        <f t="shared" si="9"/>
        <v>0</v>
      </c>
      <c r="L9" s="108">
        <f t="shared" si="9"/>
        <v>0</v>
      </c>
      <c r="M9" s="108">
        <f t="shared" si="9"/>
        <v>0</v>
      </c>
      <c r="N9" s="108">
        <f t="shared" si="9"/>
        <v>1</v>
      </c>
      <c r="O9" s="108">
        <f t="shared" si="9"/>
        <v>1</v>
      </c>
      <c r="P9" s="108">
        <f t="shared" si="9"/>
        <v>0</v>
      </c>
      <c r="Q9" s="108">
        <f t="shared" si="9"/>
        <v>0</v>
      </c>
      <c r="R9" s="108">
        <f t="shared" si="9"/>
        <v>0</v>
      </c>
      <c r="S9" s="108">
        <f t="shared" si="9"/>
        <v>0</v>
      </c>
      <c r="T9" s="108">
        <f t="shared" si="9"/>
        <v>3</v>
      </c>
      <c r="U9" s="108">
        <f t="shared" si="9"/>
        <v>3</v>
      </c>
      <c r="V9" s="108">
        <f t="shared" si="9"/>
        <v>0</v>
      </c>
      <c r="W9" s="108">
        <f t="shared" si="9"/>
        <v>0</v>
      </c>
      <c r="X9" s="108">
        <f t="shared" si="9"/>
        <v>0</v>
      </c>
      <c r="Y9" s="108">
        <f t="shared" si="9"/>
        <v>0</v>
      </c>
      <c r="Z9" s="108">
        <v>0</v>
      </c>
      <c r="AA9" s="111">
        <v>0</v>
      </c>
    </row>
    <row r="10" spans="1:29" s="2" customFormat="1" ht="15.95" customHeight="1">
      <c r="A10" s="125">
        <v>3</v>
      </c>
      <c r="B10" s="25">
        <f>SUM(C10:D10)</f>
        <v>7</v>
      </c>
      <c r="C10" s="25">
        <f>SUM(C8,F10,I10)-SUM(L10,O10,R10)</f>
        <v>2</v>
      </c>
      <c r="D10" s="25">
        <f>SUM(D8,G10,J10)-SUM(M10,P10,S10)</f>
        <v>5</v>
      </c>
      <c r="E10" s="27">
        <f t="shared" si="0"/>
        <v>3</v>
      </c>
      <c r="F10" s="25">
        <v>1</v>
      </c>
      <c r="G10" s="26">
        <v>2</v>
      </c>
      <c r="H10" s="27">
        <f t="shared" ref="H10:H18" si="10">SUM(I10:J10)</f>
        <v>0</v>
      </c>
      <c r="I10" s="25">
        <v>0</v>
      </c>
      <c r="J10" s="26">
        <v>0</v>
      </c>
      <c r="K10" s="28">
        <f t="shared" ref="K10:K16" si="11">SUM(L10:M10)</f>
        <v>0</v>
      </c>
      <c r="L10" s="25">
        <v>0</v>
      </c>
      <c r="M10" s="25">
        <v>0</v>
      </c>
      <c r="N10" s="25">
        <f t="shared" si="3"/>
        <v>0</v>
      </c>
      <c r="O10" s="25">
        <v>0</v>
      </c>
      <c r="P10" s="25">
        <v>0</v>
      </c>
      <c r="Q10" s="31">
        <f t="shared" ref="Q10:Q16" si="12">SUM(R10:S10)</f>
        <v>0</v>
      </c>
      <c r="R10" s="25">
        <v>0</v>
      </c>
      <c r="S10" s="25">
        <v>0</v>
      </c>
      <c r="T10" s="29">
        <f t="shared" si="8"/>
        <v>0</v>
      </c>
      <c r="U10" s="28">
        <v>0</v>
      </c>
      <c r="V10" s="25">
        <v>0</v>
      </c>
      <c r="W10" s="29">
        <v>0</v>
      </c>
      <c r="X10" s="28">
        <v>0</v>
      </c>
      <c r="Y10" s="25">
        <v>0</v>
      </c>
      <c r="Z10" s="25">
        <v>0</v>
      </c>
      <c r="AA10" s="101">
        <v>0</v>
      </c>
    </row>
    <row r="11" spans="1:29" s="2" customFormat="1" ht="15.95" customHeight="1">
      <c r="A11" s="24">
        <v>4</v>
      </c>
      <c r="B11" s="25">
        <f t="shared" ref="B11:B16" si="13">SUM(C11:D11)</f>
        <v>8</v>
      </c>
      <c r="C11" s="25">
        <f t="shared" ref="C11:D16" si="14">SUM(C10,F11,I11)-SUM(L11,O11,R11)</f>
        <v>2</v>
      </c>
      <c r="D11" s="26">
        <f t="shared" si="14"/>
        <v>6</v>
      </c>
      <c r="E11" s="27">
        <f t="shared" si="0"/>
        <v>2</v>
      </c>
      <c r="F11" s="25">
        <v>0</v>
      </c>
      <c r="G11" s="26">
        <v>2</v>
      </c>
      <c r="H11" s="27">
        <f t="shared" si="10"/>
        <v>0</v>
      </c>
      <c r="I11" s="25">
        <v>0</v>
      </c>
      <c r="J11" s="26">
        <v>0</v>
      </c>
      <c r="K11" s="27">
        <f t="shared" si="11"/>
        <v>0</v>
      </c>
      <c r="L11" s="25">
        <v>0</v>
      </c>
      <c r="M11" s="25">
        <v>0</v>
      </c>
      <c r="N11" s="25">
        <f t="shared" si="3"/>
        <v>1</v>
      </c>
      <c r="O11" s="25">
        <v>0</v>
      </c>
      <c r="P11" s="25">
        <v>1</v>
      </c>
      <c r="Q11" s="31">
        <f t="shared" si="12"/>
        <v>0</v>
      </c>
      <c r="R11" s="25">
        <v>0</v>
      </c>
      <c r="S11" s="25">
        <v>0</v>
      </c>
      <c r="T11" s="29">
        <f t="shared" si="8"/>
        <v>28</v>
      </c>
      <c r="U11" s="28">
        <v>0</v>
      </c>
      <c r="V11" s="25">
        <v>28</v>
      </c>
      <c r="W11" s="29">
        <f>SUM(X11:Y11)</f>
        <v>0</v>
      </c>
      <c r="X11" s="28">
        <v>0</v>
      </c>
      <c r="Y11" s="25">
        <v>0</v>
      </c>
      <c r="Z11" s="25">
        <v>0</v>
      </c>
      <c r="AA11" s="101">
        <v>0</v>
      </c>
    </row>
    <row r="12" spans="1:29" s="2" customFormat="1" ht="15.95" customHeight="1">
      <c r="A12" s="24">
        <v>5</v>
      </c>
      <c r="B12" s="25">
        <f t="shared" si="13"/>
        <v>6</v>
      </c>
      <c r="C12" s="25">
        <f t="shared" si="14"/>
        <v>1</v>
      </c>
      <c r="D12" s="26">
        <f t="shared" si="14"/>
        <v>5</v>
      </c>
      <c r="E12" s="27">
        <f t="shared" si="0"/>
        <v>0</v>
      </c>
      <c r="F12" s="25">
        <v>0</v>
      </c>
      <c r="G12" s="26">
        <v>0</v>
      </c>
      <c r="H12" s="27">
        <f t="shared" si="10"/>
        <v>0</v>
      </c>
      <c r="I12" s="25">
        <v>0</v>
      </c>
      <c r="J12" s="26">
        <v>0</v>
      </c>
      <c r="K12" s="28">
        <f t="shared" si="11"/>
        <v>0</v>
      </c>
      <c r="L12" s="25">
        <v>0</v>
      </c>
      <c r="M12" s="25">
        <v>0</v>
      </c>
      <c r="N12" s="25">
        <f t="shared" si="3"/>
        <v>2</v>
      </c>
      <c r="O12" s="25">
        <v>1</v>
      </c>
      <c r="P12" s="25">
        <v>1</v>
      </c>
      <c r="Q12" s="31">
        <f t="shared" si="12"/>
        <v>0</v>
      </c>
      <c r="R12" s="25">
        <v>0</v>
      </c>
      <c r="S12" s="25">
        <v>0</v>
      </c>
      <c r="T12" s="29">
        <f t="shared" si="8"/>
        <v>5</v>
      </c>
      <c r="U12" s="28">
        <v>2</v>
      </c>
      <c r="V12" s="25">
        <v>3</v>
      </c>
      <c r="W12" s="29">
        <f>SUM(X12:Y12)</f>
        <v>0</v>
      </c>
      <c r="X12" s="28">
        <v>0</v>
      </c>
      <c r="Y12" s="25">
        <v>0</v>
      </c>
      <c r="Z12" s="25">
        <v>0</v>
      </c>
      <c r="AA12" s="101">
        <v>0</v>
      </c>
    </row>
    <row r="13" spans="1:29" s="2" customFormat="1" ht="15.95" customHeight="1">
      <c r="A13" s="24">
        <v>6</v>
      </c>
      <c r="B13" s="25">
        <f t="shared" si="13"/>
        <v>5</v>
      </c>
      <c r="C13" s="25">
        <f t="shared" si="14"/>
        <v>1</v>
      </c>
      <c r="D13" s="26">
        <f t="shared" si="14"/>
        <v>4</v>
      </c>
      <c r="E13" s="27">
        <f t="shared" si="0"/>
        <v>0</v>
      </c>
      <c r="F13" s="25">
        <v>0</v>
      </c>
      <c r="G13" s="26">
        <v>0</v>
      </c>
      <c r="H13" s="27">
        <f t="shared" si="10"/>
        <v>0</v>
      </c>
      <c r="I13" s="25">
        <v>0</v>
      </c>
      <c r="J13" s="26">
        <v>0</v>
      </c>
      <c r="K13" s="27">
        <f t="shared" si="11"/>
        <v>0</v>
      </c>
      <c r="L13" s="25">
        <v>0</v>
      </c>
      <c r="M13" s="25">
        <v>0</v>
      </c>
      <c r="N13" s="25">
        <f t="shared" si="3"/>
        <v>1</v>
      </c>
      <c r="O13" s="25">
        <v>0</v>
      </c>
      <c r="P13" s="25">
        <v>1</v>
      </c>
      <c r="Q13" s="31">
        <f t="shared" si="12"/>
        <v>0</v>
      </c>
      <c r="R13" s="25">
        <v>0</v>
      </c>
      <c r="S13" s="25">
        <v>0</v>
      </c>
      <c r="T13" s="29">
        <f t="shared" si="8"/>
        <v>2</v>
      </c>
      <c r="U13" s="28">
        <v>0</v>
      </c>
      <c r="V13" s="25">
        <v>2</v>
      </c>
      <c r="W13" s="31">
        <f t="shared" si="5"/>
        <v>0</v>
      </c>
      <c r="X13" s="25">
        <v>0</v>
      </c>
      <c r="Y13" s="25">
        <v>0</v>
      </c>
      <c r="Z13" s="25">
        <v>0</v>
      </c>
      <c r="AA13" s="101">
        <v>0</v>
      </c>
    </row>
    <row r="14" spans="1:29" s="2" customFormat="1" ht="15.95" customHeight="1">
      <c r="A14" s="24">
        <v>7</v>
      </c>
      <c r="B14" s="25">
        <f t="shared" si="13"/>
        <v>4</v>
      </c>
      <c r="C14" s="25">
        <f t="shared" si="14"/>
        <v>0</v>
      </c>
      <c r="D14" s="26">
        <f t="shared" si="14"/>
        <v>4</v>
      </c>
      <c r="E14" s="27">
        <f t="shared" si="0"/>
        <v>0</v>
      </c>
      <c r="F14" s="25">
        <v>0</v>
      </c>
      <c r="G14" s="26">
        <v>0</v>
      </c>
      <c r="H14" s="27">
        <f t="shared" si="10"/>
        <v>1</v>
      </c>
      <c r="I14" s="25">
        <v>0</v>
      </c>
      <c r="J14" s="26">
        <v>1</v>
      </c>
      <c r="K14" s="28">
        <f t="shared" si="11"/>
        <v>0</v>
      </c>
      <c r="L14" s="25">
        <v>0</v>
      </c>
      <c r="M14" s="25">
        <v>0</v>
      </c>
      <c r="N14" s="25">
        <f t="shared" si="3"/>
        <v>2</v>
      </c>
      <c r="O14" s="25">
        <v>1</v>
      </c>
      <c r="P14" s="25">
        <v>1</v>
      </c>
      <c r="Q14" s="31">
        <f t="shared" si="12"/>
        <v>0</v>
      </c>
      <c r="R14" s="25">
        <v>0</v>
      </c>
      <c r="S14" s="25">
        <v>0</v>
      </c>
      <c r="T14" s="29">
        <f t="shared" si="8"/>
        <v>15</v>
      </c>
      <c r="U14" s="28">
        <v>12</v>
      </c>
      <c r="V14" s="25">
        <v>3</v>
      </c>
      <c r="W14" s="29">
        <f t="shared" si="5"/>
        <v>0</v>
      </c>
      <c r="X14" s="28">
        <v>0</v>
      </c>
      <c r="Y14" s="25">
        <v>0</v>
      </c>
      <c r="Z14" s="25">
        <v>0</v>
      </c>
      <c r="AA14" s="101">
        <v>0</v>
      </c>
      <c r="AB14"/>
    </row>
    <row r="15" spans="1:29" s="2" customFormat="1" ht="15.95" customHeight="1">
      <c r="A15" s="24">
        <v>8</v>
      </c>
      <c r="B15" s="25">
        <f t="shared" si="13"/>
        <v>4</v>
      </c>
      <c r="C15" s="25">
        <f t="shared" si="14"/>
        <v>0</v>
      </c>
      <c r="D15" s="26">
        <f t="shared" si="14"/>
        <v>4</v>
      </c>
      <c r="E15" s="27">
        <f t="shared" si="0"/>
        <v>0</v>
      </c>
      <c r="F15" s="25">
        <v>0</v>
      </c>
      <c r="G15" s="26">
        <v>0</v>
      </c>
      <c r="H15" s="27">
        <f t="shared" si="10"/>
        <v>0</v>
      </c>
      <c r="I15" s="25">
        <v>0</v>
      </c>
      <c r="J15" s="26">
        <v>0</v>
      </c>
      <c r="K15" s="27">
        <f t="shared" si="11"/>
        <v>0</v>
      </c>
      <c r="L15" s="25">
        <v>0</v>
      </c>
      <c r="M15" s="25">
        <v>0</v>
      </c>
      <c r="N15" s="25">
        <f t="shared" si="3"/>
        <v>0</v>
      </c>
      <c r="O15" s="25">
        <v>0</v>
      </c>
      <c r="P15" s="25">
        <v>0</v>
      </c>
      <c r="Q15" s="31">
        <f t="shared" si="12"/>
        <v>0</v>
      </c>
      <c r="R15" s="25">
        <v>0</v>
      </c>
      <c r="S15" s="25">
        <v>0</v>
      </c>
      <c r="T15" s="29">
        <f t="shared" si="8"/>
        <v>0</v>
      </c>
      <c r="U15" s="28">
        <v>0</v>
      </c>
      <c r="V15" s="25">
        <v>0</v>
      </c>
      <c r="W15" s="29">
        <f t="shared" si="5"/>
        <v>0</v>
      </c>
      <c r="X15" s="28">
        <v>0</v>
      </c>
      <c r="Y15" s="25">
        <v>0</v>
      </c>
      <c r="Z15" s="25">
        <v>0</v>
      </c>
      <c r="AA15" s="101">
        <v>0</v>
      </c>
    </row>
    <row r="16" spans="1:29" ht="15.95" customHeight="1" thickBot="1">
      <c r="A16" s="24">
        <v>9</v>
      </c>
      <c r="B16" s="25">
        <f t="shared" si="13"/>
        <v>3</v>
      </c>
      <c r="C16" s="25">
        <f t="shared" si="14"/>
        <v>0</v>
      </c>
      <c r="D16" s="26">
        <f t="shared" si="14"/>
        <v>3</v>
      </c>
      <c r="E16" s="27">
        <f>SUM(F16:G16)</f>
        <v>0</v>
      </c>
      <c r="F16" s="25">
        <v>0</v>
      </c>
      <c r="G16" s="26">
        <v>0</v>
      </c>
      <c r="H16" s="27">
        <f t="shared" si="10"/>
        <v>0</v>
      </c>
      <c r="I16" s="25">
        <v>0</v>
      </c>
      <c r="J16" s="26">
        <v>0</v>
      </c>
      <c r="K16" s="27">
        <f t="shared" si="11"/>
        <v>0</v>
      </c>
      <c r="L16" s="25">
        <v>0</v>
      </c>
      <c r="M16" s="25">
        <v>0</v>
      </c>
      <c r="N16" s="25">
        <f>SUM(O16:P16)</f>
        <v>1</v>
      </c>
      <c r="O16" s="25">
        <v>0</v>
      </c>
      <c r="P16" s="25">
        <v>1</v>
      </c>
      <c r="Q16" s="31">
        <f t="shared" si="12"/>
        <v>0</v>
      </c>
      <c r="R16" s="25">
        <v>0</v>
      </c>
      <c r="S16" s="25">
        <v>0</v>
      </c>
      <c r="T16" s="29">
        <f t="shared" si="8"/>
        <v>6</v>
      </c>
      <c r="U16" s="28">
        <v>0</v>
      </c>
      <c r="V16" s="25">
        <v>6</v>
      </c>
      <c r="W16" s="29">
        <f t="shared" si="5"/>
        <v>0</v>
      </c>
      <c r="X16" s="28">
        <v>0</v>
      </c>
      <c r="Y16" s="25">
        <v>0</v>
      </c>
      <c r="Z16" s="25">
        <v>0</v>
      </c>
      <c r="AA16" s="101">
        <v>0</v>
      </c>
      <c r="AB16" s="2"/>
    </row>
    <row r="17" spans="1:28" s="2" customFormat="1" ht="15.95" customHeight="1" thickBot="1">
      <c r="A17" s="107"/>
      <c r="B17" s="108">
        <f t="shared" ref="B17:P17" si="15">SUM(B10:B16)</f>
        <v>37</v>
      </c>
      <c r="C17" s="108">
        <f t="shared" si="15"/>
        <v>6</v>
      </c>
      <c r="D17" s="108">
        <f t="shared" si="15"/>
        <v>31</v>
      </c>
      <c r="E17" s="109">
        <f t="shared" si="15"/>
        <v>5</v>
      </c>
      <c r="F17" s="108">
        <f t="shared" si="15"/>
        <v>1</v>
      </c>
      <c r="G17" s="108">
        <f t="shared" si="15"/>
        <v>4</v>
      </c>
      <c r="H17" s="108">
        <f t="shared" si="15"/>
        <v>1</v>
      </c>
      <c r="I17" s="108">
        <f t="shared" si="15"/>
        <v>0</v>
      </c>
      <c r="J17" s="108">
        <f t="shared" si="15"/>
        <v>1</v>
      </c>
      <c r="K17" s="109">
        <f t="shared" si="15"/>
        <v>0</v>
      </c>
      <c r="L17" s="108">
        <f t="shared" si="15"/>
        <v>0</v>
      </c>
      <c r="M17" s="108">
        <f t="shared" si="15"/>
        <v>0</v>
      </c>
      <c r="N17" s="108">
        <f t="shared" si="15"/>
        <v>7</v>
      </c>
      <c r="O17" s="108">
        <f t="shared" si="15"/>
        <v>2</v>
      </c>
      <c r="P17" s="108">
        <f t="shared" si="15"/>
        <v>5</v>
      </c>
      <c r="Q17" s="108">
        <f>SUM(Q10:Q15)</f>
        <v>0</v>
      </c>
      <c r="R17" s="108">
        <f>SUM(R10:R16)</f>
        <v>0</v>
      </c>
      <c r="S17" s="108">
        <f>SUM(S10:S16)</f>
        <v>0</v>
      </c>
      <c r="T17" s="108">
        <f>SUM(T10:T16)</f>
        <v>56</v>
      </c>
      <c r="U17" s="108">
        <f>SUM(U10:U16)</f>
        <v>14</v>
      </c>
      <c r="V17" s="108">
        <f>SUM(V10:V16)</f>
        <v>42</v>
      </c>
      <c r="W17" s="108">
        <f>SUM(W10:W15)</f>
        <v>0</v>
      </c>
      <c r="X17" s="108">
        <f>SUM(X10:X16)</f>
        <v>0</v>
      </c>
      <c r="Y17" s="108">
        <f>SUM(Y10:Y16)</f>
        <v>0</v>
      </c>
      <c r="Z17" s="108">
        <v>0</v>
      </c>
      <c r="AA17" s="111">
        <v>0</v>
      </c>
    </row>
    <row r="18" spans="1:28" s="2" customFormat="1" ht="15.95" customHeight="1">
      <c r="A18" s="125">
        <v>10</v>
      </c>
      <c r="B18" s="25">
        <f>SUM(C18:D18)</f>
        <v>4</v>
      </c>
      <c r="C18" s="25">
        <f>SUM(C16,F18,I18)-SUM(L18,O18,R18)</f>
        <v>1</v>
      </c>
      <c r="D18" s="26">
        <f>SUM(D16,G18,J18)-SUM(M18,P18,S18)</f>
        <v>3</v>
      </c>
      <c r="E18" s="27">
        <f t="shared" si="0"/>
        <v>1</v>
      </c>
      <c r="F18" s="25">
        <v>1</v>
      </c>
      <c r="G18" s="26">
        <v>0</v>
      </c>
      <c r="H18" s="27">
        <f t="shared" si="10"/>
        <v>0</v>
      </c>
      <c r="I18" s="25">
        <v>0</v>
      </c>
      <c r="J18" s="26">
        <v>0</v>
      </c>
      <c r="K18" s="27">
        <f>SUM(L18:M18)</f>
        <v>0</v>
      </c>
      <c r="L18" s="25">
        <v>0</v>
      </c>
      <c r="M18" s="25">
        <v>0</v>
      </c>
      <c r="N18" s="27">
        <f t="shared" ref="N18:N29" si="16">SUM(O18:P18)</f>
        <v>0</v>
      </c>
      <c r="O18" s="25">
        <v>0</v>
      </c>
      <c r="P18" s="25">
        <v>0</v>
      </c>
      <c r="Q18" s="31">
        <f t="shared" ref="Q18:Q24" si="17">SUM(R18:S18)</f>
        <v>0</v>
      </c>
      <c r="R18" s="25">
        <v>0</v>
      </c>
      <c r="S18" s="25">
        <v>0</v>
      </c>
      <c r="T18" s="25">
        <f t="shared" si="8"/>
        <v>0</v>
      </c>
      <c r="U18" s="28">
        <v>0</v>
      </c>
      <c r="V18" s="25">
        <v>0</v>
      </c>
      <c r="W18" s="29">
        <f t="shared" ref="W18:W24" si="18">SUM(X18:Y18)</f>
        <v>0</v>
      </c>
      <c r="X18" s="28">
        <v>0</v>
      </c>
      <c r="Y18" s="25">
        <v>0</v>
      </c>
      <c r="Z18" s="25">
        <v>0</v>
      </c>
      <c r="AA18" s="30">
        <v>0</v>
      </c>
    </row>
    <row r="19" spans="1:28" s="2" customFormat="1" ht="15.95" customHeight="1">
      <c r="A19" s="24">
        <v>11</v>
      </c>
      <c r="B19" s="25">
        <f t="shared" ref="B19:B24" si="19">SUM(C19:D19)</f>
        <v>6</v>
      </c>
      <c r="C19" s="25">
        <f t="shared" ref="C19:D24" si="20">SUM(C18,F19,I19)-SUM(L19,O19,R19)</f>
        <v>2</v>
      </c>
      <c r="D19" s="26">
        <f t="shared" si="20"/>
        <v>4</v>
      </c>
      <c r="E19" s="27">
        <f t="shared" si="0"/>
        <v>2</v>
      </c>
      <c r="F19" s="25">
        <v>1</v>
      </c>
      <c r="G19" s="26">
        <v>1</v>
      </c>
      <c r="H19" s="27">
        <f t="shared" ref="H19:H24" si="21">SUM(I19:J19)</f>
        <v>0</v>
      </c>
      <c r="I19" s="25">
        <v>0</v>
      </c>
      <c r="J19" s="26">
        <v>0</v>
      </c>
      <c r="K19" s="27">
        <f>SUM(L19:M19)</f>
        <v>0</v>
      </c>
      <c r="L19" s="25">
        <v>0</v>
      </c>
      <c r="M19" s="25">
        <v>0</v>
      </c>
      <c r="N19" s="25">
        <f t="shared" si="16"/>
        <v>0</v>
      </c>
      <c r="O19" s="25">
        <v>0</v>
      </c>
      <c r="P19" s="25">
        <v>0</v>
      </c>
      <c r="Q19" s="31">
        <f t="shared" si="17"/>
        <v>0</v>
      </c>
      <c r="R19" s="25">
        <v>0</v>
      </c>
      <c r="S19" s="25">
        <v>0</v>
      </c>
      <c r="T19" s="25">
        <f t="shared" si="8"/>
        <v>0</v>
      </c>
      <c r="U19" s="28">
        <v>0</v>
      </c>
      <c r="V19" s="25">
        <v>0</v>
      </c>
      <c r="W19" s="29">
        <f t="shared" si="18"/>
        <v>0</v>
      </c>
      <c r="X19" s="28">
        <v>0</v>
      </c>
      <c r="Y19" s="25">
        <v>0</v>
      </c>
      <c r="Z19" s="25">
        <v>0</v>
      </c>
      <c r="AA19" s="101">
        <v>0</v>
      </c>
    </row>
    <row r="20" spans="1:28" s="2" customFormat="1" ht="15.95" customHeight="1">
      <c r="A20" s="24">
        <v>12</v>
      </c>
      <c r="B20" s="25">
        <f t="shared" si="19"/>
        <v>9</v>
      </c>
      <c r="C20" s="25">
        <f t="shared" si="20"/>
        <v>3</v>
      </c>
      <c r="D20" s="26">
        <f t="shared" si="20"/>
        <v>6</v>
      </c>
      <c r="E20" s="27">
        <f t="shared" si="0"/>
        <v>3</v>
      </c>
      <c r="F20" s="25">
        <v>1</v>
      </c>
      <c r="G20" s="26">
        <v>2</v>
      </c>
      <c r="H20" s="27">
        <f t="shared" si="21"/>
        <v>0</v>
      </c>
      <c r="I20" s="25">
        <v>0</v>
      </c>
      <c r="J20" s="26">
        <v>0</v>
      </c>
      <c r="K20" s="27">
        <f>SUM(L20:M20)</f>
        <v>0</v>
      </c>
      <c r="L20" s="25">
        <v>0</v>
      </c>
      <c r="M20" s="25">
        <v>0</v>
      </c>
      <c r="N20" s="25">
        <f t="shared" si="16"/>
        <v>0</v>
      </c>
      <c r="O20" s="25">
        <v>0</v>
      </c>
      <c r="P20" s="25">
        <v>0</v>
      </c>
      <c r="Q20" s="32">
        <f t="shared" si="17"/>
        <v>0</v>
      </c>
      <c r="R20" s="25">
        <v>0</v>
      </c>
      <c r="S20" s="25">
        <v>0</v>
      </c>
      <c r="T20" s="25">
        <f t="shared" si="8"/>
        <v>0</v>
      </c>
      <c r="U20" s="28">
        <v>0</v>
      </c>
      <c r="V20" s="25">
        <v>0</v>
      </c>
      <c r="W20" s="29">
        <f t="shared" si="18"/>
        <v>0</v>
      </c>
      <c r="X20" s="28">
        <v>0</v>
      </c>
      <c r="Y20" s="25">
        <v>0</v>
      </c>
      <c r="Z20" s="25">
        <v>0</v>
      </c>
      <c r="AA20" s="101">
        <v>0</v>
      </c>
    </row>
    <row r="21" spans="1:28" s="2" customFormat="1" ht="15.95" customHeight="1">
      <c r="A21" s="24">
        <v>13</v>
      </c>
      <c r="B21" s="25">
        <f t="shared" si="19"/>
        <v>10</v>
      </c>
      <c r="C21" s="25">
        <f t="shared" si="20"/>
        <v>4</v>
      </c>
      <c r="D21" s="26">
        <f t="shared" si="20"/>
        <v>6</v>
      </c>
      <c r="E21" s="27">
        <f t="shared" si="0"/>
        <v>1</v>
      </c>
      <c r="F21" s="25">
        <v>1</v>
      </c>
      <c r="G21" s="26">
        <v>0</v>
      </c>
      <c r="H21" s="27">
        <f t="shared" si="21"/>
        <v>0</v>
      </c>
      <c r="I21" s="25">
        <v>0</v>
      </c>
      <c r="J21" s="26">
        <v>0</v>
      </c>
      <c r="K21" s="27">
        <f t="shared" ref="K21:K29" si="22">SUM(L21:M21)</f>
        <v>0</v>
      </c>
      <c r="L21" s="25">
        <v>0</v>
      </c>
      <c r="M21" s="25">
        <v>0</v>
      </c>
      <c r="N21" s="25">
        <f t="shared" si="16"/>
        <v>0</v>
      </c>
      <c r="O21" s="25">
        <v>0</v>
      </c>
      <c r="P21" s="25">
        <v>0</v>
      </c>
      <c r="Q21" s="31">
        <f t="shared" si="17"/>
        <v>0</v>
      </c>
      <c r="R21" s="25">
        <v>0</v>
      </c>
      <c r="S21" s="25">
        <v>0</v>
      </c>
      <c r="T21" s="25">
        <f t="shared" si="8"/>
        <v>0</v>
      </c>
      <c r="U21" s="28">
        <v>0</v>
      </c>
      <c r="V21" s="25">
        <v>0</v>
      </c>
      <c r="W21" s="29">
        <f t="shared" si="18"/>
        <v>0</v>
      </c>
      <c r="X21" s="28">
        <v>0</v>
      </c>
      <c r="Y21" s="25">
        <v>0</v>
      </c>
      <c r="Z21" s="25">
        <v>0</v>
      </c>
      <c r="AA21" s="101">
        <v>0</v>
      </c>
    </row>
    <row r="22" spans="1:28" s="2" customFormat="1" ht="15.95" customHeight="1">
      <c r="A22" s="199">
        <v>14</v>
      </c>
      <c r="B22" s="25">
        <f t="shared" si="19"/>
        <v>8</v>
      </c>
      <c r="C22" s="25">
        <f t="shared" si="20"/>
        <v>2</v>
      </c>
      <c r="D22" s="26">
        <f t="shared" si="20"/>
        <v>6</v>
      </c>
      <c r="E22" s="27">
        <f t="shared" si="0"/>
        <v>0</v>
      </c>
      <c r="F22" s="25">
        <v>0</v>
      </c>
      <c r="G22" s="26">
        <v>0</v>
      </c>
      <c r="H22" s="28">
        <f t="shared" si="21"/>
        <v>0</v>
      </c>
      <c r="I22" s="25">
        <v>0</v>
      </c>
      <c r="J22" s="26">
        <v>0</v>
      </c>
      <c r="K22" s="27">
        <f t="shared" si="22"/>
        <v>0</v>
      </c>
      <c r="L22" s="25">
        <v>0</v>
      </c>
      <c r="M22" s="25">
        <v>0</v>
      </c>
      <c r="N22" s="25">
        <f t="shared" si="16"/>
        <v>2</v>
      </c>
      <c r="O22" s="25">
        <v>2</v>
      </c>
      <c r="P22" s="25">
        <v>0</v>
      </c>
      <c r="Q22" s="32">
        <f t="shared" si="17"/>
        <v>0</v>
      </c>
      <c r="R22" s="25">
        <v>0</v>
      </c>
      <c r="S22" s="25">
        <v>0</v>
      </c>
      <c r="T22" s="25">
        <f t="shared" si="8"/>
        <v>7</v>
      </c>
      <c r="U22" s="28">
        <v>7</v>
      </c>
      <c r="V22" s="25">
        <v>0</v>
      </c>
      <c r="W22" s="29">
        <f t="shared" si="18"/>
        <v>0</v>
      </c>
      <c r="X22" s="28">
        <v>0</v>
      </c>
      <c r="Y22" s="25">
        <v>0</v>
      </c>
      <c r="Z22" s="25">
        <v>0</v>
      </c>
      <c r="AA22" s="101">
        <v>0</v>
      </c>
    </row>
    <row r="23" spans="1:28" s="2" customFormat="1" ht="15.95" customHeight="1">
      <c r="A23" s="24">
        <v>15</v>
      </c>
      <c r="B23" s="25">
        <f t="shared" si="19"/>
        <v>7</v>
      </c>
      <c r="C23" s="25">
        <f t="shared" si="20"/>
        <v>2</v>
      </c>
      <c r="D23" s="26">
        <f t="shared" si="20"/>
        <v>5</v>
      </c>
      <c r="E23" s="27">
        <f t="shared" si="0"/>
        <v>0</v>
      </c>
      <c r="F23" s="25">
        <v>0</v>
      </c>
      <c r="G23" s="26">
        <v>0</v>
      </c>
      <c r="H23" s="28">
        <f t="shared" si="21"/>
        <v>0</v>
      </c>
      <c r="I23" s="25">
        <v>0</v>
      </c>
      <c r="J23" s="26">
        <v>0</v>
      </c>
      <c r="K23" s="27">
        <f t="shared" si="22"/>
        <v>0</v>
      </c>
      <c r="L23" s="25">
        <v>0</v>
      </c>
      <c r="M23" s="25">
        <v>0</v>
      </c>
      <c r="N23" s="25">
        <f t="shared" si="16"/>
        <v>1</v>
      </c>
      <c r="O23" s="25">
        <v>0</v>
      </c>
      <c r="P23" s="25">
        <v>1</v>
      </c>
      <c r="Q23" s="32">
        <f t="shared" si="17"/>
        <v>0</v>
      </c>
      <c r="R23" s="25">
        <v>0</v>
      </c>
      <c r="S23" s="25">
        <v>0</v>
      </c>
      <c r="T23" s="25">
        <f t="shared" si="8"/>
        <v>12</v>
      </c>
      <c r="U23" s="28">
        <v>0</v>
      </c>
      <c r="V23" s="25">
        <v>12</v>
      </c>
      <c r="W23" s="29">
        <f t="shared" si="18"/>
        <v>0</v>
      </c>
      <c r="X23" s="28">
        <v>0</v>
      </c>
      <c r="Y23" s="25">
        <v>0</v>
      </c>
      <c r="Z23" s="25">
        <v>0</v>
      </c>
      <c r="AA23" s="101">
        <v>0</v>
      </c>
    </row>
    <row r="24" spans="1:28" s="2" customFormat="1" ht="15.95" customHeight="1" thickBot="1">
      <c r="A24" s="24">
        <v>16</v>
      </c>
      <c r="B24" s="25">
        <f t="shared" si="19"/>
        <v>8</v>
      </c>
      <c r="C24" s="25">
        <f t="shared" si="20"/>
        <v>2</v>
      </c>
      <c r="D24" s="26">
        <f t="shared" si="20"/>
        <v>6</v>
      </c>
      <c r="E24" s="27">
        <f t="shared" si="0"/>
        <v>1</v>
      </c>
      <c r="F24" s="25">
        <v>0</v>
      </c>
      <c r="G24" s="26">
        <v>1</v>
      </c>
      <c r="H24" s="28">
        <f t="shared" si="21"/>
        <v>0</v>
      </c>
      <c r="I24" s="25">
        <v>0</v>
      </c>
      <c r="J24" s="26">
        <v>0</v>
      </c>
      <c r="K24" s="27">
        <f t="shared" si="22"/>
        <v>0</v>
      </c>
      <c r="L24" s="25">
        <v>0</v>
      </c>
      <c r="M24" s="25">
        <v>0</v>
      </c>
      <c r="N24" s="25">
        <f t="shared" si="16"/>
        <v>0</v>
      </c>
      <c r="O24" s="25">
        <v>0</v>
      </c>
      <c r="P24" s="25">
        <v>0</v>
      </c>
      <c r="Q24" s="32">
        <f t="shared" si="17"/>
        <v>0</v>
      </c>
      <c r="R24" s="25">
        <v>0</v>
      </c>
      <c r="S24" s="25">
        <v>0</v>
      </c>
      <c r="T24" s="25">
        <f t="shared" si="8"/>
        <v>0</v>
      </c>
      <c r="U24" s="28">
        <v>0</v>
      </c>
      <c r="V24" s="25">
        <v>0</v>
      </c>
      <c r="W24" s="29">
        <f t="shared" si="18"/>
        <v>0</v>
      </c>
      <c r="X24" s="28">
        <v>0</v>
      </c>
      <c r="Y24" s="25">
        <v>0</v>
      </c>
      <c r="Z24" s="25">
        <v>0</v>
      </c>
      <c r="AA24" s="101">
        <v>0</v>
      </c>
    </row>
    <row r="25" spans="1:28" s="2" customFormat="1" ht="15.95" customHeight="1" thickBot="1">
      <c r="A25" s="107"/>
      <c r="B25" s="110">
        <f>SUM(B18:B24)</f>
        <v>52</v>
      </c>
      <c r="C25" s="110">
        <f>SUM(C18:C24)</f>
        <v>16</v>
      </c>
      <c r="D25" s="110">
        <f>SUM(D18:D24)</f>
        <v>36</v>
      </c>
      <c r="E25" s="109">
        <f t="shared" ref="E25:Y25" si="23">SUM(E18:E24)</f>
        <v>8</v>
      </c>
      <c r="F25" s="110">
        <f t="shared" si="23"/>
        <v>4</v>
      </c>
      <c r="G25" s="110">
        <f t="shared" si="23"/>
        <v>4</v>
      </c>
      <c r="H25" s="109">
        <f t="shared" si="23"/>
        <v>0</v>
      </c>
      <c r="I25" s="110">
        <f t="shared" si="23"/>
        <v>0</v>
      </c>
      <c r="J25" s="110">
        <f t="shared" si="23"/>
        <v>0</v>
      </c>
      <c r="K25" s="109">
        <f t="shared" si="23"/>
        <v>0</v>
      </c>
      <c r="L25" s="110">
        <f t="shared" si="23"/>
        <v>0</v>
      </c>
      <c r="M25" s="110">
        <f t="shared" si="23"/>
        <v>0</v>
      </c>
      <c r="N25" s="109">
        <f>SUM(N18:N24)</f>
        <v>3</v>
      </c>
      <c r="O25" s="110">
        <f t="shared" si="23"/>
        <v>2</v>
      </c>
      <c r="P25" s="110">
        <f t="shared" si="23"/>
        <v>1</v>
      </c>
      <c r="Q25" s="109">
        <f t="shared" si="23"/>
        <v>0</v>
      </c>
      <c r="R25" s="110">
        <f t="shared" si="23"/>
        <v>0</v>
      </c>
      <c r="S25" s="110">
        <f t="shared" si="23"/>
        <v>0</v>
      </c>
      <c r="T25" s="109">
        <f t="shared" si="23"/>
        <v>19</v>
      </c>
      <c r="U25" s="110">
        <f t="shared" si="23"/>
        <v>7</v>
      </c>
      <c r="V25" s="110">
        <f t="shared" si="23"/>
        <v>12</v>
      </c>
      <c r="W25" s="109">
        <f t="shared" si="23"/>
        <v>0</v>
      </c>
      <c r="X25" s="110">
        <f t="shared" si="23"/>
        <v>0</v>
      </c>
      <c r="Y25" s="110">
        <f t="shared" si="23"/>
        <v>0</v>
      </c>
      <c r="Z25" s="108">
        <v>0</v>
      </c>
      <c r="AA25" s="33">
        <v>0</v>
      </c>
    </row>
    <row r="26" spans="1:28" s="2" customFormat="1" ht="15.95" customHeight="1">
      <c r="A26" s="129">
        <v>17</v>
      </c>
      <c r="B26" s="25">
        <f t="shared" ref="B26:B32" si="24">SUM(C26:D26)</f>
        <v>7</v>
      </c>
      <c r="C26" s="25">
        <f>SUM(C24,F26,I26)-SUM(L26,O26,R26)</f>
        <v>0</v>
      </c>
      <c r="D26" s="26">
        <f>SUM(D24,G26,J26)-SUM(M26,P26,S26)</f>
        <v>7</v>
      </c>
      <c r="E26" s="27">
        <f t="shared" si="0"/>
        <v>1</v>
      </c>
      <c r="F26" s="25">
        <v>0</v>
      </c>
      <c r="G26" s="26">
        <v>1</v>
      </c>
      <c r="H26" s="28">
        <f t="shared" ref="H26:H32" si="25">SUM(I26:J26)</f>
        <v>0</v>
      </c>
      <c r="I26" s="25">
        <v>0</v>
      </c>
      <c r="J26" s="26">
        <v>0</v>
      </c>
      <c r="K26" s="27">
        <f t="shared" si="22"/>
        <v>0</v>
      </c>
      <c r="L26" s="25">
        <v>0</v>
      </c>
      <c r="M26" s="25">
        <v>0</v>
      </c>
      <c r="N26" s="25">
        <f t="shared" si="16"/>
        <v>2</v>
      </c>
      <c r="O26" s="25">
        <v>2</v>
      </c>
      <c r="P26" s="25">
        <v>0</v>
      </c>
      <c r="Q26" s="32">
        <f>SUM(R26:S26)</f>
        <v>0</v>
      </c>
      <c r="R26" s="25">
        <v>0</v>
      </c>
      <c r="S26" s="25">
        <v>0</v>
      </c>
      <c r="T26" s="25">
        <f t="shared" si="8"/>
        <v>9</v>
      </c>
      <c r="U26" s="28">
        <v>9</v>
      </c>
      <c r="V26" s="25">
        <v>0</v>
      </c>
      <c r="W26" s="29">
        <f t="shared" ref="W26:W32" si="26">SUM(X26:Y26)</f>
        <v>0</v>
      </c>
      <c r="X26" s="28">
        <v>0</v>
      </c>
      <c r="Y26" s="25">
        <v>0</v>
      </c>
      <c r="Z26" s="25">
        <v>0</v>
      </c>
      <c r="AA26" s="101">
        <v>0</v>
      </c>
      <c r="AB26" s="132"/>
    </row>
    <row r="27" spans="1:28" s="2" customFormat="1" ht="15.95" customHeight="1">
      <c r="A27" s="129">
        <v>18</v>
      </c>
      <c r="B27" s="25">
        <f t="shared" si="24"/>
        <v>6</v>
      </c>
      <c r="C27" s="25">
        <f t="shared" ref="C27:D32" si="27">SUM(C26,F27,I27)-SUM(L27,O27,R27)</f>
        <v>1</v>
      </c>
      <c r="D27" s="26">
        <f t="shared" si="27"/>
        <v>5</v>
      </c>
      <c r="E27" s="27">
        <f t="shared" si="0"/>
        <v>1</v>
      </c>
      <c r="F27" s="25">
        <v>1</v>
      </c>
      <c r="G27" s="26">
        <v>0</v>
      </c>
      <c r="H27" s="28">
        <v>0</v>
      </c>
      <c r="I27" s="25">
        <v>0</v>
      </c>
      <c r="J27" s="26">
        <v>0</v>
      </c>
      <c r="K27" s="27">
        <f t="shared" si="22"/>
        <v>0</v>
      </c>
      <c r="L27" s="25">
        <v>0</v>
      </c>
      <c r="M27" s="26">
        <v>0</v>
      </c>
      <c r="N27" s="25">
        <f t="shared" si="16"/>
        <v>2</v>
      </c>
      <c r="O27" s="25">
        <v>0</v>
      </c>
      <c r="P27" s="26">
        <v>2</v>
      </c>
      <c r="Q27" s="27">
        <f>SUM(R27:S27)</f>
        <v>0</v>
      </c>
      <c r="R27" s="25">
        <v>0</v>
      </c>
      <c r="S27" s="26">
        <v>0</v>
      </c>
      <c r="T27" s="25">
        <f t="shared" si="8"/>
        <v>23</v>
      </c>
      <c r="U27" s="25">
        <v>0</v>
      </c>
      <c r="V27" s="26">
        <v>23</v>
      </c>
      <c r="W27" s="29">
        <f t="shared" si="26"/>
        <v>0</v>
      </c>
      <c r="X27" s="28">
        <v>0</v>
      </c>
      <c r="Y27" s="25">
        <v>0</v>
      </c>
      <c r="Z27" s="25">
        <v>0</v>
      </c>
      <c r="AA27" s="101">
        <v>0</v>
      </c>
    </row>
    <row r="28" spans="1:28" s="2" customFormat="1" ht="15.95" customHeight="1">
      <c r="A28" s="129">
        <v>19</v>
      </c>
      <c r="B28" s="25">
        <f t="shared" si="24"/>
        <v>6</v>
      </c>
      <c r="C28" s="25">
        <f t="shared" si="27"/>
        <v>1</v>
      </c>
      <c r="D28" s="26">
        <f t="shared" si="27"/>
        <v>5</v>
      </c>
      <c r="E28" s="27">
        <f t="shared" si="0"/>
        <v>0</v>
      </c>
      <c r="F28" s="25">
        <v>0</v>
      </c>
      <c r="G28" s="26">
        <v>0</v>
      </c>
      <c r="H28" s="28">
        <f t="shared" si="25"/>
        <v>0</v>
      </c>
      <c r="I28" s="25">
        <v>0</v>
      </c>
      <c r="J28" s="26">
        <v>0</v>
      </c>
      <c r="K28" s="27">
        <f t="shared" si="22"/>
        <v>0</v>
      </c>
      <c r="L28" s="25">
        <v>0</v>
      </c>
      <c r="M28" s="25">
        <v>0</v>
      </c>
      <c r="N28" s="25">
        <f t="shared" si="16"/>
        <v>0</v>
      </c>
      <c r="O28" s="25">
        <v>0</v>
      </c>
      <c r="P28" s="26">
        <v>0</v>
      </c>
      <c r="Q28" s="31">
        <v>0</v>
      </c>
      <c r="R28" s="25">
        <v>0</v>
      </c>
      <c r="S28" s="25">
        <v>0</v>
      </c>
      <c r="T28" s="25">
        <f t="shared" si="8"/>
        <v>0</v>
      </c>
      <c r="U28" s="25">
        <v>0</v>
      </c>
      <c r="V28" s="26">
        <v>0</v>
      </c>
      <c r="W28" s="29">
        <f t="shared" si="26"/>
        <v>0</v>
      </c>
      <c r="X28" s="28">
        <v>0</v>
      </c>
      <c r="Y28" s="25">
        <v>0</v>
      </c>
      <c r="Z28" s="25">
        <v>0</v>
      </c>
      <c r="AA28" s="101">
        <v>0</v>
      </c>
      <c r="AB28" s="9"/>
    </row>
    <row r="29" spans="1:28" s="2" customFormat="1" ht="15.95" customHeight="1">
      <c r="A29" s="129">
        <v>20</v>
      </c>
      <c r="B29" s="25">
        <f t="shared" si="24"/>
        <v>7</v>
      </c>
      <c r="C29" s="25">
        <f t="shared" si="27"/>
        <v>2</v>
      </c>
      <c r="D29" s="26">
        <f t="shared" si="27"/>
        <v>5</v>
      </c>
      <c r="E29" s="27">
        <f t="shared" si="0"/>
        <v>1</v>
      </c>
      <c r="F29" s="25">
        <v>1</v>
      </c>
      <c r="G29" s="26">
        <v>0</v>
      </c>
      <c r="H29" s="28">
        <f t="shared" si="25"/>
        <v>1</v>
      </c>
      <c r="I29" s="25">
        <v>0</v>
      </c>
      <c r="J29" s="26">
        <v>1</v>
      </c>
      <c r="K29" s="27">
        <f t="shared" si="22"/>
        <v>0</v>
      </c>
      <c r="L29" s="25">
        <v>0</v>
      </c>
      <c r="M29" s="25">
        <v>0</v>
      </c>
      <c r="N29" s="25">
        <f t="shared" si="16"/>
        <v>1</v>
      </c>
      <c r="O29" s="25">
        <v>0</v>
      </c>
      <c r="P29" s="26">
        <v>1</v>
      </c>
      <c r="Q29" s="31">
        <f>SUM(R29:S29)</f>
        <v>0</v>
      </c>
      <c r="R29" s="25">
        <v>0</v>
      </c>
      <c r="S29" s="25">
        <v>0</v>
      </c>
      <c r="T29" s="25">
        <f t="shared" si="8"/>
        <v>3</v>
      </c>
      <c r="U29" s="25">
        <v>0</v>
      </c>
      <c r="V29" s="26">
        <v>3</v>
      </c>
      <c r="W29" s="29">
        <f t="shared" si="26"/>
        <v>0</v>
      </c>
      <c r="X29" s="28">
        <v>0</v>
      </c>
      <c r="Y29" s="25">
        <v>0</v>
      </c>
      <c r="Z29" s="25">
        <v>0</v>
      </c>
      <c r="AA29" s="101">
        <v>0</v>
      </c>
      <c r="AB29" s="9"/>
    </row>
    <row r="30" spans="1:28" s="9" customFormat="1" ht="15.95" customHeight="1">
      <c r="A30" s="129">
        <v>21</v>
      </c>
      <c r="B30" s="25">
        <f t="shared" si="24"/>
        <v>6</v>
      </c>
      <c r="C30" s="25">
        <f t="shared" si="27"/>
        <v>1</v>
      </c>
      <c r="D30" s="26">
        <f t="shared" si="27"/>
        <v>5</v>
      </c>
      <c r="E30" s="27">
        <f>SUM(F30:G30)</f>
        <v>0</v>
      </c>
      <c r="F30" s="25">
        <v>0</v>
      </c>
      <c r="G30" s="26">
        <v>0</v>
      </c>
      <c r="H30" s="28">
        <f t="shared" si="25"/>
        <v>1</v>
      </c>
      <c r="I30" s="25">
        <v>0</v>
      </c>
      <c r="J30" s="26">
        <v>1</v>
      </c>
      <c r="K30" s="27">
        <f>SUM(L30:M30)</f>
        <v>1</v>
      </c>
      <c r="L30" s="25">
        <v>0</v>
      </c>
      <c r="M30" s="25">
        <v>1</v>
      </c>
      <c r="N30" s="25">
        <f>SUM(O30:P30)</f>
        <v>1</v>
      </c>
      <c r="O30" s="25">
        <v>1</v>
      </c>
      <c r="P30" s="26">
        <v>0</v>
      </c>
      <c r="Q30" s="31">
        <f>SUM(R30:S30)</f>
        <v>0</v>
      </c>
      <c r="R30" s="25">
        <v>0</v>
      </c>
      <c r="S30" s="25">
        <v>0</v>
      </c>
      <c r="T30" s="25">
        <f>SUM(U30:V30)</f>
        <v>3</v>
      </c>
      <c r="U30" s="25">
        <v>3</v>
      </c>
      <c r="V30" s="26">
        <v>0</v>
      </c>
      <c r="W30" s="29">
        <f t="shared" si="26"/>
        <v>0</v>
      </c>
      <c r="X30" s="28">
        <v>0</v>
      </c>
      <c r="Y30" s="25">
        <v>0</v>
      </c>
      <c r="Z30" s="25">
        <v>0</v>
      </c>
      <c r="AA30" s="101">
        <v>0</v>
      </c>
    </row>
    <row r="31" spans="1:28" s="9" customFormat="1" ht="15.95" customHeight="1">
      <c r="A31" s="129">
        <v>22</v>
      </c>
      <c r="B31" s="25">
        <f t="shared" si="24"/>
        <v>6</v>
      </c>
      <c r="C31" s="25">
        <f t="shared" si="27"/>
        <v>1</v>
      </c>
      <c r="D31" s="26">
        <f t="shared" si="27"/>
        <v>5</v>
      </c>
      <c r="E31" s="27">
        <f>SUM(F31:G31)</f>
        <v>0</v>
      </c>
      <c r="F31" s="25">
        <v>0</v>
      </c>
      <c r="G31" s="26">
        <v>0</v>
      </c>
      <c r="H31" s="28">
        <v>0</v>
      </c>
      <c r="I31" s="25">
        <v>0</v>
      </c>
      <c r="J31" s="26">
        <v>0</v>
      </c>
      <c r="K31" s="27">
        <f>SUM(L31:M31)</f>
        <v>0</v>
      </c>
      <c r="L31" s="25">
        <v>0</v>
      </c>
      <c r="M31" s="25">
        <v>0</v>
      </c>
      <c r="N31" s="25">
        <f>SUM(O31:P31)</f>
        <v>0</v>
      </c>
      <c r="O31" s="25">
        <v>0</v>
      </c>
      <c r="P31" s="26">
        <v>0</v>
      </c>
      <c r="Q31" s="31">
        <f>SUM(R31:S31)</f>
        <v>0</v>
      </c>
      <c r="R31" s="25">
        <v>0</v>
      </c>
      <c r="S31" s="25">
        <v>0</v>
      </c>
      <c r="T31" s="25">
        <f>SUM(U31:V31)</f>
        <v>0</v>
      </c>
      <c r="U31" s="25">
        <v>0</v>
      </c>
      <c r="V31" s="26">
        <v>0</v>
      </c>
      <c r="W31" s="29">
        <f t="shared" si="26"/>
        <v>0</v>
      </c>
      <c r="X31" s="28">
        <v>0</v>
      </c>
      <c r="Y31" s="25">
        <v>0</v>
      </c>
      <c r="Z31" s="25">
        <v>0</v>
      </c>
      <c r="AA31" s="101">
        <v>0</v>
      </c>
    </row>
    <row r="32" spans="1:28" s="9" customFormat="1" ht="15.95" customHeight="1" thickBot="1">
      <c r="A32" s="129">
        <v>23</v>
      </c>
      <c r="B32" s="25">
        <f t="shared" si="24"/>
        <v>6</v>
      </c>
      <c r="C32" s="25">
        <f t="shared" si="27"/>
        <v>1</v>
      </c>
      <c r="D32" s="26">
        <f t="shared" si="27"/>
        <v>5</v>
      </c>
      <c r="E32" s="27">
        <f>SUM(F32:G32)</f>
        <v>0</v>
      </c>
      <c r="F32" s="25">
        <v>0</v>
      </c>
      <c r="G32" s="26">
        <v>0</v>
      </c>
      <c r="H32" s="28">
        <f t="shared" si="25"/>
        <v>0</v>
      </c>
      <c r="I32" s="25">
        <v>0</v>
      </c>
      <c r="J32" s="26">
        <v>0</v>
      </c>
      <c r="K32" s="27">
        <f>SUM(L32:M32)</f>
        <v>0</v>
      </c>
      <c r="L32" s="25">
        <v>0</v>
      </c>
      <c r="M32" s="25">
        <v>0</v>
      </c>
      <c r="N32" s="25">
        <f>SUM(O32:P32)</f>
        <v>0</v>
      </c>
      <c r="O32" s="25">
        <v>0</v>
      </c>
      <c r="P32" s="26">
        <v>0</v>
      </c>
      <c r="Q32" s="31">
        <f>SUM(R32:S32)</f>
        <v>0</v>
      </c>
      <c r="R32" s="25">
        <v>0</v>
      </c>
      <c r="S32" s="25">
        <v>0</v>
      </c>
      <c r="T32" s="25">
        <f>SUM(U32:V32)</f>
        <v>0</v>
      </c>
      <c r="U32" s="25">
        <v>0</v>
      </c>
      <c r="V32" s="26">
        <v>0</v>
      </c>
      <c r="W32" s="29">
        <f t="shared" si="26"/>
        <v>0</v>
      </c>
      <c r="X32" s="28">
        <v>0</v>
      </c>
      <c r="Y32" s="25">
        <v>0</v>
      </c>
      <c r="Z32" s="25">
        <v>0</v>
      </c>
      <c r="AA32" s="101">
        <v>0</v>
      </c>
    </row>
    <row r="33" spans="1:28" s="9" customFormat="1" ht="15.95" customHeight="1" thickBot="1">
      <c r="A33" s="130"/>
      <c r="B33" s="109">
        <f t="shared" ref="B33:Y33" si="28">SUM(B26:B32)</f>
        <v>44</v>
      </c>
      <c r="C33" s="109">
        <f t="shared" si="28"/>
        <v>7</v>
      </c>
      <c r="D33" s="109">
        <f t="shared" si="28"/>
        <v>37</v>
      </c>
      <c r="E33" s="109">
        <f t="shared" si="28"/>
        <v>3</v>
      </c>
      <c r="F33" s="110">
        <f t="shared" si="28"/>
        <v>2</v>
      </c>
      <c r="G33" s="110">
        <f t="shared" si="28"/>
        <v>1</v>
      </c>
      <c r="H33" s="109">
        <f t="shared" si="28"/>
        <v>2</v>
      </c>
      <c r="I33" s="110">
        <f t="shared" si="28"/>
        <v>0</v>
      </c>
      <c r="J33" s="110">
        <f t="shared" si="28"/>
        <v>2</v>
      </c>
      <c r="K33" s="109">
        <f t="shared" si="28"/>
        <v>1</v>
      </c>
      <c r="L33" s="110">
        <f t="shared" si="28"/>
        <v>0</v>
      </c>
      <c r="M33" s="110">
        <f t="shared" si="28"/>
        <v>1</v>
      </c>
      <c r="N33" s="109">
        <f t="shared" si="28"/>
        <v>6</v>
      </c>
      <c r="O33" s="110">
        <f t="shared" si="28"/>
        <v>3</v>
      </c>
      <c r="P33" s="110">
        <f t="shared" si="28"/>
        <v>3</v>
      </c>
      <c r="Q33" s="109">
        <f t="shared" si="28"/>
        <v>0</v>
      </c>
      <c r="R33" s="110">
        <f t="shared" si="28"/>
        <v>0</v>
      </c>
      <c r="S33" s="110">
        <f t="shared" si="28"/>
        <v>0</v>
      </c>
      <c r="T33" s="109">
        <f t="shared" si="28"/>
        <v>38</v>
      </c>
      <c r="U33" s="110">
        <f t="shared" si="28"/>
        <v>12</v>
      </c>
      <c r="V33" s="110">
        <f t="shared" si="28"/>
        <v>26</v>
      </c>
      <c r="W33" s="109">
        <f t="shared" si="28"/>
        <v>0</v>
      </c>
      <c r="X33" s="110">
        <f t="shared" si="28"/>
        <v>0</v>
      </c>
      <c r="Y33" s="110">
        <f t="shared" si="28"/>
        <v>0</v>
      </c>
      <c r="Z33" s="108">
        <v>0</v>
      </c>
      <c r="AA33" s="33">
        <v>0</v>
      </c>
    </row>
    <row r="34" spans="1:28" s="9" customFormat="1" ht="15.95" customHeight="1">
      <c r="A34" s="129">
        <v>24</v>
      </c>
      <c r="B34" s="25">
        <f t="shared" ref="B34:B38" si="29">SUM(C34:D34)</f>
        <v>9</v>
      </c>
      <c r="C34" s="25">
        <f>SUM(C32,F34,I34)-SUM(L34,O34,R34)</f>
        <v>2</v>
      </c>
      <c r="D34" s="26">
        <f>SUM(D32,G34,J34)-SUM(M34,P34,S34)</f>
        <v>7</v>
      </c>
      <c r="E34" s="27">
        <f t="shared" ref="E34:E38" si="30">SUM(F34:G34)</f>
        <v>3</v>
      </c>
      <c r="F34" s="25">
        <v>1</v>
      </c>
      <c r="G34" s="26">
        <v>2</v>
      </c>
      <c r="H34" s="28">
        <f t="shared" ref="H34:H38" si="31">SUM(I34:J34)</f>
        <v>0</v>
      </c>
      <c r="I34" s="25">
        <v>0</v>
      </c>
      <c r="J34" s="26">
        <v>0</v>
      </c>
      <c r="K34" s="27">
        <f t="shared" ref="K34:K38" si="32">SUM(L34:M34)</f>
        <v>0</v>
      </c>
      <c r="L34" s="25">
        <v>0</v>
      </c>
      <c r="M34" s="25">
        <v>0</v>
      </c>
      <c r="N34" s="25">
        <f t="shared" ref="N34:N38" si="33">SUM(O34:P34)</f>
        <v>0</v>
      </c>
      <c r="O34" s="25">
        <v>0</v>
      </c>
      <c r="P34" s="26">
        <v>0</v>
      </c>
      <c r="Q34" s="31">
        <f t="shared" ref="Q34:Q38" si="34">SUM(R34:S34)</f>
        <v>0</v>
      </c>
      <c r="R34" s="25">
        <v>0</v>
      </c>
      <c r="S34" s="25">
        <v>0</v>
      </c>
      <c r="T34" s="25">
        <f t="shared" ref="T34:T38" si="35">SUM(U34:V34)</f>
        <v>0</v>
      </c>
      <c r="U34" s="25">
        <v>0</v>
      </c>
      <c r="V34" s="26">
        <v>0</v>
      </c>
      <c r="W34" s="29"/>
      <c r="X34" s="28">
        <v>0</v>
      </c>
      <c r="Y34" s="25">
        <v>0</v>
      </c>
      <c r="Z34" s="25">
        <v>0</v>
      </c>
      <c r="AA34" s="101">
        <v>0</v>
      </c>
    </row>
    <row r="35" spans="1:28" s="9" customFormat="1" ht="15.95" customHeight="1">
      <c r="A35" s="129">
        <v>25</v>
      </c>
      <c r="B35" s="25">
        <f t="shared" si="29"/>
        <v>9</v>
      </c>
      <c r="C35" s="25">
        <f t="shared" ref="C35:D38" si="36">SUM(C34,F35,I35)-SUM(L35,O35,R35)</f>
        <v>2</v>
      </c>
      <c r="D35" s="26">
        <f t="shared" si="36"/>
        <v>7</v>
      </c>
      <c r="E35" s="27">
        <f t="shared" si="30"/>
        <v>0</v>
      </c>
      <c r="F35" s="25">
        <v>0</v>
      </c>
      <c r="G35" s="26">
        <v>0</v>
      </c>
      <c r="H35" s="28">
        <f t="shared" si="31"/>
        <v>1</v>
      </c>
      <c r="I35" s="25">
        <v>0</v>
      </c>
      <c r="J35" s="26">
        <v>1</v>
      </c>
      <c r="K35" s="27">
        <f t="shared" si="32"/>
        <v>0</v>
      </c>
      <c r="L35" s="25">
        <v>0</v>
      </c>
      <c r="M35" s="25">
        <v>0</v>
      </c>
      <c r="N35" s="25">
        <f t="shared" si="33"/>
        <v>1</v>
      </c>
      <c r="O35" s="25">
        <v>0</v>
      </c>
      <c r="P35" s="26">
        <v>1</v>
      </c>
      <c r="Q35" s="31">
        <f t="shared" si="34"/>
        <v>0</v>
      </c>
      <c r="R35" s="25">
        <v>0</v>
      </c>
      <c r="S35" s="25">
        <v>0</v>
      </c>
      <c r="T35" s="25">
        <f t="shared" si="35"/>
        <v>19</v>
      </c>
      <c r="U35" s="25">
        <v>0</v>
      </c>
      <c r="V35" s="26">
        <v>19</v>
      </c>
      <c r="W35" s="29"/>
      <c r="X35" s="28">
        <v>0</v>
      </c>
      <c r="Y35" s="25">
        <v>0</v>
      </c>
      <c r="Z35" s="25">
        <v>0</v>
      </c>
      <c r="AA35" s="101">
        <v>0</v>
      </c>
    </row>
    <row r="36" spans="1:28" s="9" customFormat="1" ht="15.95" customHeight="1">
      <c r="A36" s="129">
        <v>26</v>
      </c>
      <c r="B36" s="25">
        <f t="shared" si="29"/>
        <v>7</v>
      </c>
      <c r="C36" s="25">
        <f t="shared" si="36"/>
        <v>2</v>
      </c>
      <c r="D36" s="26">
        <f t="shared" si="36"/>
        <v>5</v>
      </c>
      <c r="E36" s="27">
        <f t="shared" si="30"/>
        <v>0</v>
      </c>
      <c r="F36" s="25">
        <v>0</v>
      </c>
      <c r="G36" s="26">
        <v>0</v>
      </c>
      <c r="H36" s="28">
        <f t="shared" si="31"/>
        <v>0</v>
      </c>
      <c r="I36" s="25">
        <v>0</v>
      </c>
      <c r="J36" s="26">
        <v>0</v>
      </c>
      <c r="K36" s="27">
        <f t="shared" si="32"/>
        <v>0</v>
      </c>
      <c r="L36" s="25">
        <v>0</v>
      </c>
      <c r="M36" s="25">
        <v>0</v>
      </c>
      <c r="N36" s="25">
        <f t="shared" si="33"/>
        <v>2</v>
      </c>
      <c r="O36" s="25">
        <v>0</v>
      </c>
      <c r="P36" s="26">
        <v>2</v>
      </c>
      <c r="Q36" s="31">
        <f t="shared" si="34"/>
        <v>0</v>
      </c>
      <c r="R36" s="25">
        <v>0</v>
      </c>
      <c r="S36" s="25">
        <v>0</v>
      </c>
      <c r="T36" s="25">
        <f t="shared" si="35"/>
        <v>29</v>
      </c>
      <c r="U36" s="25">
        <v>0</v>
      </c>
      <c r="V36" s="26">
        <v>29</v>
      </c>
      <c r="W36" s="29"/>
      <c r="X36" s="28">
        <v>0</v>
      </c>
      <c r="Y36" s="25">
        <v>0</v>
      </c>
      <c r="Z36" s="25">
        <v>0</v>
      </c>
      <c r="AA36" s="101">
        <v>0</v>
      </c>
    </row>
    <row r="37" spans="1:28" ht="15.95" customHeight="1">
      <c r="A37" s="129">
        <v>27</v>
      </c>
      <c r="B37" s="25">
        <f t="shared" si="29"/>
        <v>6</v>
      </c>
      <c r="C37" s="25">
        <f t="shared" si="36"/>
        <v>2</v>
      </c>
      <c r="D37" s="26">
        <f t="shared" si="36"/>
        <v>4</v>
      </c>
      <c r="E37" s="27">
        <f t="shared" si="30"/>
        <v>0</v>
      </c>
      <c r="F37" s="25">
        <v>0</v>
      </c>
      <c r="G37" s="26">
        <v>0</v>
      </c>
      <c r="H37" s="28">
        <f t="shared" si="31"/>
        <v>0</v>
      </c>
      <c r="I37" s="25">
        <v>0</v>
      </c>
      <c r="J37" s="26">
        <v>0</v>
      </c>
      <c r="K37" s="27">
        <f t="shared" si="32"/>
        <v>0</v>
      </c>
      <c r="L37" s="25">
        <v>0</v>
      </c>
      <c r="M37" s="25">
        <v>0</v>
      </c>
      <c r="N37" s="25">
        <f t="shared" si="33"/>
        <v>1</v>
      </c>
      <c r="O37" s="25">
        <v>0</v>
      </c>
      <c r="P37" s="26">
        <v>1</v>
      </c>
      <c r="Q37" s="31">
        <f t="shared" si="34"/>
        <v>0</v>
      </c>
      <c r="R37" s="25">
        <v>0</v>
      </c>
      <c r="S37" s="25">
        <v>0</v>
      </c>
      <c r="T37" s="25">
        <f t="shared" si="35"/>
        <v>11</v>
      </c>
      <c r="U37" s="25">
        <v>0</v>
      </c>
      <c r="V37" s="26">
        <v>11</v>
      </c>
      <c r="W37" s="29"/>
      <c r="X37" s="28">
        <v>0</v>
      </c>
      <c r="Y37" s="25">
        <v>0</v>
      </c>
      <c r="Z37" s="25">
        <v>0</v>
      </c>
      <c r="AA37" s="101">
        <v>0</v>
      </c>
    </row>
    <row r="38" spans="1:28" ht="15.95" customHeight="1">
      <c r="A38" s="129">
        <v>28</v>
      </c>
      <c r="B38" s="25">
        <f t="shared" si="29"/>
        <v>6</v>
      </c>
      <c r="C38" s="25">
        <f t="shared" si="36"/>
        <v>2</v>
      </c>
      <c r="D38" s="26">
        <f t="shared" si="36"/>
        <v>4</v>
      </c>
      <c r="E38" s="27">
        <f t="shared" si="30"/>
        <v>2</v>
      </c>
      <c r="F38" s="25">
        <v>1</v>
      </c>
      <c r="G38" s="26">
        <v>1</v>
      </c>
      <c r="H38" s="28">
        <f t="shared" si="31"/>
        <v>0</v>
      </c>
      <c r="I38" s="25">
        <v>0</v>
      </c>
      <c r="J38" s="26">
        <v>0</v>
      </c>
      <c r="K38" s="27">
        <f t="shared" si="32"/>
        <v>0</v>
      </c>
      <c r="L38" s="25">
        <v>0</v>
      </c>
      <c r="M38" s="25">
        <v>0</v>
      </c>
      <c r="N38" s="25">
        <f t="shared" si="33"/>
        <v>2</v>
      </c>
      <c r="O38" s="25">
        <v>1</v>
      </c>
      <c r="P38" s="26">
        <v>1</v>
      </c>
      <c r="Q38" s="31">
        <f t="shared" si="34"/>
        <v>0</v>
      </c>
      <c r="R38" s="25">
        <v>0</v>
      </c>
      <c r="S38" s="25">
        <v>0</v>
      </c>
      <c r="T38" s="25">
        <f t="shared" si="35"/>
        <v>8</v>
      </c>
      <c r="U38" s="25">
        <v>4</v>
      </c>
      <c r="V38" s="26">
        <v>4</v>
      </c>
      <c r="W38" s="29"/>
      <c r="X38" s="28">
        <v>0</v>
      </c>
      <c r="Y38" s="25">
        <v>0</v>
      </c>
      <c r="Z38" s="25">
        <v>0</v>
      </c>
      <c r="AA38" s="101">
        <v>0</v>
      </c>
    </row>
    <row r="39" spans="1:28" ht="15.95" customHeight="1">
      <c r="A39" s="129">
        <v>29</v>
      </c>
      <c r="B39" s="25">
        <f t="shared" ref="B39:B40" si="37">SUM(C39:D39)</f>
        <v>6</v>
      </c>
      <c r="C39" s="25">
        <f t="shared" ref="C39:C40" si="38">SUM(C38,F39,I39)-SUM(L39,O39,R39)</f>
        <v>2</v>
      </c>
      <c r="D39" s="26">
        <f t="shared" ref="D39:D40" si="39">SUM(D38,G39,J39)-SUM(M39,P39,S39)</f>
        <v>4</v>
      </c>
      <c r="E39" s="27">
        <f t="shared" ref="E39" si="40">SUM(F39:G39)</f>
        <v>1</v>
      </c>
      <c r="F39" s="25">
        <v>0</v>
      </c>
      <c r="G39" s="26">
        <v>1</v>
      </c>
      <c r="H39" s="28">
        <f t="shared" ref="H39" si="41">SUM(I39:J39)</f>
        <v>0</v>
      </c>
      <c r="I39" s="25">
        <v>0</v>
      </c>
      <c r="J39" s="26">
        <v>0</v>
      </c>
      <c r="K39" s="27">
        <f t="shared" ref="K39" si="42">SUM(L39:M39)</f>
        <v>0</v>
      </c>
      <c r="L39" s="25">
        <v>0</v>
      </c>
      <c r="M39" s="25">
        <v>0</v>
      </c>
      <c r="N39" s="25">
        <f t="shared" ref="N39" si="43">SUM(O39:P39)</f>
        <v>1</v>
      </c>
      <c r="O39" s="25">
        <v>0</v>
      </c>
      <c r="P39" s="26">
        <v>1</v>
      </c>
      <c r="Q39" s="31">
        <f t="shared" ref="Q39:Q40" si="44">SUM(R39:S39)</f>
        <v>0</v>
      </c>
      <c r="R39" s="25">
        <v>0</v>
      </c>
      <c r="S39" s="25">
        <v>0</v>
      </c>
      <c r="T39" s="25">
        <f t="shared" ref="T39:T40" si="45">SUM(U39:V39)</f>
        <v>5</v>
      </c>
      <c r="U39" s="25">
        <v>0</v>
      </c>
      <c r="V39" s="26">
        <v>5</v>
      </c>
      <c r="W39" s="29"/>
      <c r="X39" s="28">
        <v>0</v>
      </c>
      <c r="Y39" s="25">
        <v>0</v>
      </c>
      <c r="Z39" s="25">
        <v>0</v>
      </c>
      <c r="AA39" s="101">
        <v>0</v>
      </c>
    </row>
    <row r="40" spans="1:28" ht="15.95" customHeight="1" thickBot="1">
      <c r="A40" s="129">
        <v>30</v>
      </c>
      <c r="B40" s="25">
        <f t="shared" si="37"/>
        <v>7</v>
      </c>
      <c r="C40" s="25">
        <f t="shared" si="38"/>
        <v>3</v>
      </c>
      <c r="D40" s="26">
        <f t="shared" si="39"/>
        <v>4</v>
      </c>
      <c r="E40" s="27">
        <v>1</v>
      </c>
      <c r="F40" s="25">
        <v>1</v>
      </c>
      <c r="G40" s="26">
        <v>0</v>
      </c>
      <c r="H40" s="28">
        <v>0</v>
      </c>
      <c r="I40" s="25">
        <v>0</v>
      </c>
      <c r="J40" s="26">
        <v>0</v>
      </c>
      <c r="K40" s="27">
        <v>0</v>
      </c>
      <c r="L40" s="25">
        <v>0</v>
      </c>
      <c r="M40" s="25">
        <v>0</v>
      </c>
      <c r="N40" s="25">
        <v>0</v>
      </c>
      <c r="O40" s="25">
        <v>0</v>
      </c>
      <c r="P40" s="26">
        <v>0</v>
      </c>
      <c r="Q40" s="31">
        <f t="shared" si="44"/>
        <v>0</v>
      </c>
      <c r="R40" s="25">
        <v>0</v>
      </c>
      <c r="S40" s="25">
        <v>0</v>
      </c>
      <c r="T40" s="25">
        <f t="shared" si="45"/>
        <v>0</v>
      </c>
      <c r="U40" s="25">
        <v>0</v>
      </c>
      <c r="V40" s="26">
        <v>0</v>
      </c>
      <c r="W40" s="29"/>
      <c r="X40" s="28">
        <v>0</v>
      </c>
      <c r="Y40" s="25">
        <v>0</v>
      </c>
      <c r="Z40" s="25">
        <v>0</v>
      </c>
      <c r="AA40" s="101">
        <v>0</v>
      </c>
    </row>
    <row r="41" spans="1:28" ht="15.95" customHeight="1" thickBot="1">
      <c r="A41" s="270"/>
      <c r="B41" s="109">
        <f>SUM(B34:B40)</f>
        <v>50</v>
      </c>
      <c r="C41" s="109">
        <f>SUM(C34:C40)</f>
        <v>15</v>
      </c>
      <c r="D41" s="109">
        <f>SUM(D34:D40)</f>
        <v>35</v>
      </c>
      <c r="E41" s="109">
        <f t="shared" ref="E41:Y41" si="46">SUM(E34:E40)</f>
        <v>7</v>
      </c>
      <c r="F41" s="110">
        <f t="shared" si="46"/>
        <v>3</v>
      </c>
      <c r="G41" s="110">
        <f t="shared" si="46"/>
        <v>4</v>
      </c>
      <c r="H41" s="109">
        <f t="shared" si="46"/>
        <v>1</v>
      </c>
      <c r="I41" s="110">
        <f t="shared" si="46"/>
        <v>0</v>
      </c>
      <c r="J41" s="110">
        <f t="shared" si="46"/>
        <v>1</v>
      </c>
      <c r="K41" s="109">
        <f t="shared" si="46"/>
        <v>0</v>
      </c>
      <c r="L41" s="110">
        <f t="shared" si="46"/>
        <v>0</v>
      </c>
      <c r="M41" s="110">
        <f t="shared" si="46"/>
        <v>0</v>
      </c>
      <c r="N41" s="109">
        <f t="shared" si="46"/>
        <v>7</v>
      </c>
      <c r="O41" s="110">
        <f t="shared" si="46"/>
        <v>1</v>
      </c>
      <c r="P41" s="110">
        <f t="shared" si="46"/>
        <v>6</v>
      </c>
      <c r="Q41" s="109">
        <f t="shared" si="46"/>
        <v>0</v>
      </c>
      <c r="R41" s="110">
        <f t="shared" si="46"/>
        <v>0</v>
      </c>
      <c r="S41" s="110">
        <f t="shared" si="46"/>
        <v>0</v>
      </c>
      <c r="T41" s="109">
        <f t="shared" si="46"/>
        <v>72</v>
      </c>
      <c r="U41" s="110">
        <f t="shared" si="46"/>
        <v>4</v>
      </c>
      <c r="V41" s="110">
        <f t="shared" si="46"/>
        <v>68</v>
      </c>
      <c r="W41" s="109">
        <f t="shared" si="46"/>
        <v>0</v>
      </c>
      <c r="X41" s="110">
        <f t="shared" si="46"/>
        <v>0</v>
      </c>
      <c r="Y41" s="110">
        <f t="shared" si="46"/>
        <v>0</v>
      </c>
      <c r="Z41" s="108">
        <v>0</v>
      </c>
      <c r="AA41" s="33">
        <v>0</v>
      </c>
      <c r="AB41" s="109">
        <f>SUM(AB37:AB38)</f>
        <v>0</v>
      </c>
    </row>
    <row r="42" spans="1:28" ht="15.95" customHeight="1" thickBot="1">
      <c r="A42" s="113">
        <v>31</v>
      </c>
      <c r="B42" s="25">
        <f t="shared" ref="B42" si="47">SUM(C42:D42)</f>
        <v>6</v>
      </c>
      <c r="C42" s="25">
        <f>SUM(C40,F42,I42)-SUM(L42,O42,R42)</f>
        <v>2</v>
      </c>
      <c r="D42" s="26">
        <f>SUM(D40,G42,J42)-SUM(M42,P42,S42)</f>
        <v>4</v>
      </c>
      <c r="E42" s="27">
        <f t="shared" ref="E42" si="48">SUM(F42:G42)</f>
        <v>0</v>
      </c>
      <c r="F42" s="25">
        <v>0</v>
      </c>
      <c r="G42" s="26">
        <v>0</v>
      </c>
      <c r="H42" s="28">
        <f t="shared" ref="H42" si="49">SUM(I42:J42)</f>
        <v>0</v>
      </c>
      <c r="I42" s="25">
        <v>0</v>
      </c>
      <c r="J42" s="26">
        <v>0</v>
      </c>
      <c r="K42" s="27">
        <f t="shared" ref="K42" si="50">SUM(L42:M42)</f>
        <v>0</v>
      </c>
      <c r="L42" s="25">
        <v>0</v>
      </c>
      <c r="M42" s="25">
        <v>0</v>
      </c>
      <c r="N42" s="25">
        <f t="shared" ref="N42" si="51">SUM(O42:P42)</f>
        <v>1</v>
      </c>
      <c r="O42" s="25">
        <v>1</v>
      </c>
      <c r="P42" s="26">
        <v>0</v>
      </c>
      <c r="Q42" s="31">
        <f t="shared" ref="Q42" si="52">SUM(R42:S42)</f>
        <v>0</v>
      </c>
      <c r="R42" s="25">
        <v>0</v>
      </c>
      <c r="S42" s="25">
        <v>0</v>
      </c>
      <c r="T42" s="25">
        <f t="shared" ref="T42" si="53">SUM(U42:V42)</f>
        <v>1</v>
      </c>
      <c r="U42" s="25">
        <v>1</v>
      </c>
      <c r="V42" s="26">
        <v>0</v>
      </c>
      <c r="W42" s="29"/>
      <c r="X42" s="28">
        <v>0</v>
      </c>
      <c r="Y42" s="25">
        <v>0</v>
      </c>
      <c r="Z42" s="25">
        <v>0</v>
      </c>
      <c r="AA42" s="101">
        <v>0</v>
      </c>
    </row>
    <row r="43" spans="1:28" ht="15.95" customHeight="1" thickBot="1">
      <c r="A43" s="113"/>
      <c r="B43" s="109">
        <f t="shared" ref="B43:Y43" si="54">SUM(B42:B42)</f>
        <v>6</v>
      </c>
      <c r="C43" s="109">
        <f t="shared" si="54"/>
        <v>2</v>
      </c>
      <c r="D43" s="109">
        <f t="shared" si="54"/>
        <v>4</v>
      </c>
      <c r="E43" s="109">
        <f t="shared" si="54"/>
        <v>0</v>
      </c>
      <c r="F43" s="109">
        <f t="shared" si="54"/>
        <v>0</v>
      </c>
      <c r="G43" s="109">
        <f t="shared" si="54"/>
        <v>0</v>
      </c>
      <c r="H43" s="109">
        <f t="shared" si="54"/>
        <v>0</v>
      </c>
      <c r="I43" s="109">
        <f t="shared" si="54"/>
        <v>0</v>
      </c>
      <c r="J43" s="109">
        <f t="shared" si="54"/>
        <v>0</v>
      </c>
      <c r="K43" s="109">
        <f t="shared" si="54"/>
        <v>0</v>
      </c>
      <c r="L43" s="109">
        <f t="shared" si="54"/>
        <v>0</v>
      </c>
      <c r="M43" s="109">
        <f t="shared" si="54"/>
        <v>0</v>
      </c>
      <c r="N43" s="109">
        <f t="shared" si="54"/>
        <v>1</v>
      </c>
      <c r="O43" s="109">
        <f t="shared" si="54"/>
        <v>1</v>
      </c>
      <c r="P43" s="109">
        <f t="shared" si="54"/>
        <v>0</v>
      </c>
      <c r="Q43" s="109">
        <f t="shared" si="54"/>
        <v>0</v>
      </c>
      <c r="R43" s="109">
        <f t="shared" si="54"/>
        <v>0</v>
      </c>
      <c r="S43" s="109">
        <f t="shared" si="54"/>
        <v>0</v>
      </c>
      <c r="T43" s="109">
        <f t="shared" si="54"/>
        <v>1</v>
      </c>
      <c r="U43" s="109">
        <f t="shared" si="54"/>
        <v>1</v>
      </c>
      <c r="V43" s="109">
        <f t="shared" si="54"/>
        <v>0</v>
      </c>
      <c r="W43" s="109">
        <f t="shared" si="54"/>
        <v>0</v>
      </c>
      <c r="X43" s="109">
        <f t="shared" si="54"/>
        <v>0</v>
      </c>
      <c r="Y43" s="109">
        <f t="shared" si="54"/>
        <v>0</v>
      </c>
      <c r="Z43" s="109">
        <f t="shared" ref="Z43:AA43" si="55">SUM(Z36:Z38)</f>
        <v>0</v>
      </c>
      <c r="AA43" s="109">
        <f t="shared" si="55"/>
        <v>0</v>
      </c>
      <c r="AB43" s="106"/>
    </row>
    <row r="44" spans="1:28" ht="15.95" customHeight="1" thickBot="1">
      <c r="A44" s="113"/>
      <c r="B44" s="179">
        <f t="shared" ref="B44:Y44" si="56">SUM(B9,B17,B25,B33,B41,B43)</f>
        <v>197</v>
      </c>
      <c r="C44" s="179">
        <f t="shared" si="56"/>
        <v>49</v>
      </c>
      <c r="D44" s="179">
        <f t="shared" si="56"/>
        <v>148</v>
      </c>
      <c r="E44" s="179">
        <f t="shared" si="56"/>
        <v>24</v>
      </c>
      <c r="F44" s="179">
        <f t="shared" si="56"/>
        <v>10</v>
      </c>
      <c r="G44" s="179">
        <f t="shared" si="56"/>
        <v>14</v>
      </c>
      <c r="H44" s="179">
        <f t="shared" si="56"/>
        <v>4</v>
      </c>
      <c r="I44" s="179">
        <f t="shared" si="56"/>
        <v>0</v>
      </c>
      <c r="J44" s="179">
        <f t="shared" si="56"/>
        <v>4</v>
      </c>
      <c r="K44" s="179">
        <f t="shared" si="56"/>
        <v>1</v>
      </c>
      <c r="L44" s="179">
        <f t="shared" si="56"/>
        <v>0</v>
      </c>
      <c r="M44" s="179">
        <f t="shared" si="56"/>
        <v>1</v>
      </c>
      <c r="N44" s="179">
        <f t="shared" si="56"/>
        <v>25</v>
      </c>
      <c r="O44" s="179">
        <f t="shared" si="56"/>
        <v>10</v>
      </c>
      <c r="P44" s="179">
        <f t="shared" si="56"/>
        <v>15</v>
      </c>
      <c r="Q44" s="179">
        <f t="shared" si="56"/>
        <v>0</v>
      </c>
      <c r="R44" s="179">
        <f t="shared" si="56"/>
        <v>0</v>
      </c>
      <c r="S44" s="179">
        <f t="shared" si="56"/>
        <v>0</v>
      </c>
      <c r="T44" s="179">
        <f t="shared" si="56"/>
        <v>189</v>
      </c>
      <c r="U44" s="179">
        <f t="shared" si="56"/>
        <v>41</v>
      </c>
      <c r="V44" s="179">
        <f t="shared" si="56"/>
        <v>148</v>
      </c>
      <c r="W44" s="179">
        <f t="shared" si="56"/>
        <v>0</v>
      </c>
      <c r="X44" s="179">
        <f t="shared" si="56"/>
        <v>0</v>
      </c>
      <c r="Y44" s="179">
        <f t="shared" si="56"/>
        <v>0</v>
      </c>
      <c r="Z44" s="180"/>
      <c r="AA44" s="181"/>
    </row>
    <row r="45" spans="1:28" ht="15.95" customHeight="1"/>
    <row r="46" spans="1:28" ht="15.95" customHeight="1">
      <c r="N46" s="6">
        <f>SUM(AC7,E44,H44)-SUM(K44,N44,Q44)</f>
        <v>6</v>
      </c>
    </row>
    <row r="47" spans="1:28" ht="15.95" customHeight="1"/>
    <row r="48" spans="1:2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8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Hoja13"/>
  <dimension ref="A1:AC131"/>
  <sheetViews>
    <sheetView workbookViewId="0">
      <pane xSplit="2" ySplit="6" topLeftCell="C34" activePane="bottomRight" state="frozen"/>
      <selection pane="topRight" activeCell="C1" sqref="C1"/>
      <selection pane="bottomLeft" activeCell="A7" sqref="A7"/>
      <selection pane="bottomRight" activeCell="C40" sqref="C40:D40"/>
    </sheetView>
  </sheetViews>
  <sheetFormatPr baseColWidth="10" defaultRowHeight="12.75"/>
  <cols>
    <col min="1" max="1" width="4.5703125" style="8" customWidth="1"/>
    <col min="2" max="2" width="9.28515625" customWidth="1"/>
    <col min="3" max="3" width="7.140625" customWidth="1"/>
    <col min="4" max="4" width="6.7109375" customWidth="1"/>
    <col min="5" max="14" width="7.28515625" customWidth="1"/>
    <col min="15" max="15" width="6.7109375" customWidth="1"/>
    <col min="16" max="17" width="7.28515625" customWidth="1"/>
    <col min="18" max="18" width="5.85546875" customWidth="1"/>
    <col min="19" max="19" width="7.28515625" customWidth="1"/>
    <col min="20" max="20" width="6.5703125" customWidth="1"/>
    <col min="21" max="25" width="7.28515625" customWidth="1"/>
    <col min="26" max="26" width="4.7109375" customWidth="1"/>
    <col min="27" max="27" width="5.7109375" style="2" customWidth="1"/>
  </cols>
  <sheetData>
    <row r="1" spans="1:29" ht="15.75">
      <c r="A1" s="298" t="s">
        <v>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</row>
    <row r="2" spans="1:29">
      <c r="A2" s="3" t="s">
        <v>118</v>
      </c>
      <c r="B2" s="3"/>
      <c r="C2" s="3"/>
      <c r="D2" s="4"/>
      <c r="F2" s="3" t="s">
        <v>72</v>
      </c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99" t="s">
        <v>2</v>
      </c>
      <c r="C4" s="300"/>
      <c r="D4" s="329"/>
      <c r="E4" s="347" t="s">
        <v>7</v>
      </c>
      <c r="F4" s="348"/>
      <c r="G4" s="349"/>
      <c r="H4" s="330" t="s">
        <v>3</v>
      </c>
      <c r="I4" s="330"/>
      <c r="J4" s="331"/>
      <c r="K4" s="330" t="s">
        <v>3</v>
      </c>
      <c r="L4" s="330"/>
      <c r="M4" s="331"/>
      <c r="N4" s="332" t="s">
        <v>4</v>
      </c>
      <c r="O4" s="332"/>
      <c r="P4" s="332"/>
      <c r="Q4" s="332"/>
      <c r="R4" s="332"/>
      <c r="S4" s="333"/>
      <c r="T4" s="336" t="s">
        <v>16</v>
      </c>
      <c r="U4" s="337"/>
      <c r="V4" s="338"/>
      <c r="W4" s="336" t="s">
        <v>18</v>
      </c>
      <c r="X4" s="337"/>
      <c r="Y4" s="338"/>
      <c r="Z4" s="334" t="s">
        <v>20</v>
      </c>
      <c r="AA4" s="315"/>
    </row>
    <row r="5" spans="1:29" s="11" customFormat="1" ht="14.25" customHeight="1" thickBot="1">
      <c r="A5" s="12" t="s">
        <v>5</v>
      </c>
      <c r="B5" s="317" t="s">
        <v>6</v>
      </c>
      <c r="C5" s="318"/>
      <c r="D5" s="345"/>
      <c r="E5" s="350"/>
      <c r="F5" s="351"/>
      <c r="G5" s="352"/>
      <c r="H5" s="316" t="s">
        <v>8</v>
      </c>
      <c r="I5" s="316"/>
      <c r="J5" s="346"/>
      <c r="K5" s="316" t="s">
        <v>9</v>
      </c>
      <c r="L5" s="316"/>
      <c r="M5" s="346"/>
      <c r="N5" s="343" t="s">
        <v>10</v>
      </c>
      <c r="O5" s="343"/>
      <c r="P5" s="344"/>
      <c r="Q5" s="342" t="s">
        <v>11</v>
      </c>
      <c r="R5" s="343"/>
      <c r="S5" s="344"/>
      <c r="T5" s="339" t="s">
        <v>17</v>
      </c>
      <c r="U5" s="340"/>
      <c r="V5" s="341"/>
      <c r="W5" s="339" t="s">
        <v>19</v>
      </c>
      <c r="X5" s="340"/>
      <c r="Y5" s="341"/>
      <c r="Z5" s="335"/>
      <c r="AA5" s="316"/>
      <c r="AC5" s="11">
        <v>0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5" t="s">
        <v>13</v>
      </c>
      <c r="F6" s="15" t="s">
        <v>14</v>
      </c>
      <c r="G6" s="22" t="s">
        <v>15</v>
      </c>
      <c r="H6" s="148" t="s">
        <v>13</v>
      </c>
      <c r="I6" s="17" t="s">
        <v>14</v>
      </c>
      <c r="J6" s="23" t="s">
        <v>15</v>
      </c>
      <c r="K6" s="148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26"/>
      <c r="AC6" s="126">
        <v>2</v>
      </c>
    </row>
    <row r="7" spans="1:29" s="2" customFormat="1" ht="15.95" customHeight="1">
      <c r="A7" s="125">
        <v>1</v>
      </c>
      <c r="B7" s="25">
        <f>SUM(C7:D7)</f>
        <v>2</v>
      </c>
      <c r="C7" s="25">
        <f>SUM(AC5,F7,I7)-SUM(L7,O7,R7)</f>
        <v>0</v>
      </c>
      <c r="D7" s="25">
        <f>SUM(AC6,G7,J7)-SUM(M7,P7,S7)</f>
        <v>2</v>
      </c>
      <c r="E7" s="27">
        <f t="shared" ref="E7:E29" si="0">SUM(F7:G7)</f>
        <v>0</v>
      </c>
      <c r="F7" s="25">
        <v>0</v>
      </c>
      <c r="G7" s="26">
        <v>0</v>
      </c>
      <c r="H7" s="27">
        <f t="shared" ref="H7" si="1">SUM(I7:J7)</f>
        <v>0</v>
      </c>
      <c r="I7" s="25">
        <v>0</v>
      </c>
      <c r="J7" s="26">
        <v>0</v>
      </c>
      <c r="K7" s="28">
        <f t="shared" ref="K7:K8" si="2">SUM(L7:M7)</f>
        <v>0</v>
      </c>
      <c r="L7" s="25">
        <v>0</v>
      </c>
      <c r="M7" s="25">
        <v>0</v>
      </c>
      <c r="N7" s="28">
        <f t="shared" ref="N7:N15" si="3">SUM(O7:P7)</f>
        <v>0</v>
      </c>
      <c r="O7" s="25">
        <v>0</v>
      </c>
      <c r="P7" s="25">
        <v>0</v>
      </c>
      <c r="Q7" s="31">
        <f t="shared" ref="Q7:Q8" si="4">SUM(R7:S7)</f>
        <v>0</v>
      </c>
      <c r="R7" s="25">
        <v>0</v>
      </c>
      <c r="S7" s="25">
        <v>0</v>
      </c>
      <c r="T7" s="29">
        <f>SUM(U7:V7)</f>
        <v>0</v>
      </c>
      <c r="U7" s="28">
        <v>0</v>
      </c>
      <c r="V7" s="25">
        <v>0</v>
      </c>
      <c r="W7" s="31">
        <v>0</v>
      </c>
      <c r="X7" s="25">
        <v>0</v>
      </c>
      <c r="Y7" s="25">
        <v>0</v>
      </c>
      <c r="Z7" s="25">
        <v>0</v>
      </c>
      <c r="AA7" s="101">
        <v>0</v>
      </c>
      <c r="AB7" s="149">
        <v>0</v>
      </c>
      <c r="AC7" s="2">
        <f>SUM(AC5:AC6)</f>
        <v>2</v>
      </c>
    </row>
    <row r="8" spans="1:29" s="2" customFormat="1" ht="15.95" customHeight="1" thickBot="1">
      <c r="A8" s="24">
        <v>2</v>
      </c>
      <c r="B8" s="25">
        <f t="shared" ref="B8" si="5">SUM(C8:D8)</f>
        <v>2</v>
      </c>
      <c r="C8" s="25">
        <f t="shared" ref="C8:D8" si="6">SUM(C7,F8,I8)-SUM(L8,O8,R8)</f>
        <v>0</v>
      </c>
      <c r="D8" s="26">
        <f t="shared" si="6"/>
        <v>2</v>
      </c>
      <c r="E8" s="27">
        <f t="shared" si="0"/>
        <v>0</v>
      </c>
      <c r="F8" s="25">
        <v>0</v>
      </c>
      <c r="G8" s="26">
        <v>0</v>
      </c>
      <c r="H8" s="27">
        <v>0</v>
      </c>
      <c r="I8" s="25">
        <v>0</v>
      </c>
      <c r="J8" s="26">
        <v>0</v>
      </c>
      <c r="K8" s="28">
        <f t="shared" si="2"/>
        <v>0</v>
      </c>
      <c r="L8" s="25">
        <v>0</v>
      </c>
      <c r="M8" s="25">
        <v>0</v>
      </c>
      <c r="N8" s="28">
        <f t="shared" si="3"/>
        <v>0</v>
      </c>
      <c r="O8" s="25">
        <v>0</v>
      </c>
      <c r="P8" s="25">
        <v>0</v>
      </c>
      <c r="Q8" s="31">
        <f t="shared" si="4"/>
        <v>0</v>
      </c>
      <c r="R8" s="25">
        <v>0</v>
      </c>
      <c r="S8" s="25">
        <v>0</v>
      </c>
      <c r="T8" s="29">
        <f t="shared" ref="T8:T29" si="7">SUM(U8:V8)</f>
        <v>0</v>
      </c>
      <c r="U8" s="28">
        <v>0</v>
      </c>
      <c r="V8" s="25">
        <v>0</v>
      </c>
      <c r="W8" s="31">
        <f t="shared" ref="W8:W16" si="8">SUM(X8:Y8)</f>
        <v>0</v>
      </c>
      <c r="X8" s="25">
        <v>0</v>
      </c>
      <c r="Y8" s="25">
        <v>0</v>
      </c>
      <c r="Z8" s="25">
        <v>0</v>
      </c>
      <c r="AA8" s="101">
        <v>0</v>
      </c>
      <c r="AB8"/>
    </row>
    <row r="9" spans="1:29" s="2" customFormat="1" ht="15.95" customHeight="1" thickBot="1">
      <c r="A9" s="112"/>
      <c r="B9" s="108">
        <f t="shared" ref="B9:Y9" si="9">SUM(B7:B8)</f>
        <v>4</v>
      </c>
      <c r="C9" s="108">
        <f t="shared" si="9"/>
        <v>0</v>
      </c>
      <c r="D9" s="108">
        <f t="shared" si="9"/>
        <v>4</v>
      </c>
      <c r="E9" s="108">
        <f t="shared" si="9"/>
        <v>0</v>
      </c>
      <c r="F9" s="108">
        <f t="shared" si="9"/>
        <v>0</v>
      </c>
      <c r="G9" s="108">
        <f t="shared" si="9"/>
        <v>0</v>
      </c>
      <c r="H9" s="108">
        <f t="shared" si="9"/>
        <v>0</v>
      </c>
      <c r="I9" s="108">
        <f t="shared" si="9"/>
        <v>0</v>
      </c>
      <c r="J9" s="108">
        <f t="shared" si="9"/>
        <v>0</v>
      </c>
      <c r="K9" s="108">
        <f t="shared" si="9"/>
        <v>0</v>
      </c>
      <c r="L9" s="108">
        <f t="shared" si="9"/>
        <v>0</v>
      </c>
      <c r="M9" s="108">
        <f t="shared" si="9"/>
        <v>0</v>
      </c>
      <c r="N9" s="108">
        <f t="shared" si="9"/>
        <v>0</v>
      </c>
      <c r="O9" s="108">
        <f t="shared" si="9"/>
        <v>0</v>
      </c>
      <c r="P9" s="108">
        <f t="shared" si="9"/>
        <v>0</v>
      </c>
      <c r="Q9" s="108">
        <f t="shared" si="9"/>
        <v>0</v>
      </c>
      <c r="R9" s="108">
        <f t="shared" si="9"/>
        <v>0</v>
      </c>
      <c r="S9" s="108">
        <f t="shared" si="9"/>
        <v>0</v>
      </c>
      <c r="T9" s="108">
        <f t="shared" si="9"/>
        <v>0</v>
      </c>
      <c r="U9" s="108">
        <f t="shared" si="9"/>
        <v>0</v>
      </c>
      <c r="V9" s="108">
        <f t="shared" si="9"/>
        <v>0</v>
      </c>
      <c r="W9" s="108">
        <f t="shared" si="9"/>
        <v>0</v>
      </c>
      <c r="X9" s="108">
        <f t="shared" si="9"/>
        <v>0</v>
      </c>
      <c r="Y9" s="108">
        <f t="shared" si="9"/>
        <v>0</v>
      </c>
      <c r="Z9" s="108">
        <v>0</v>
      </c>
      <c r="AA9" s="111">
        <v>0</v>
      </c>
    </row>
    <row r="10" spans="1:29" s="2" customFormat="1" ht="15.95" customHeight="1">
      <c r="A10" s="125">
        <v>3</v>
      </c>
      <c r="B10" s="25">
        <f>SUM(C10:D10)</f>
        <v>2</v>
      </c>
      <c r="C10" s="25">
        <f>SUM(C8,F10,I10)-SUM(L10,O10,R10)</f>
        <v>0</v>
      </c>
      <c r="D10" s="25">
        <f>SUM(D8,G10,J10)-SUM(M10,P10,S10)</f>
        <v>2</v>
      </c>
      <c r="E10" s="27">
        <f t="shared" si="0"/>
        <v>0</v>
      </c>
      <c r="F10" s="25">
        <v>0</v>
      </c>
      <c r="G10" s="26">
        <v>0</v>
      </c>
      <c r="H10" s="27">
        <f t="shared" ref="H10:H16" si="10">SUM(I10:J10)</f>
        <v>0</v>
      </c>
      <c r="I10" s="25">
        <v>0</v>
      </c>
      <c r="J10" s="26">
        <v>0</v>
      </c>
      <c r="K10" s="28">
        <f t="shared" ref="K10:K16" si="11">SUM(L10:M10)</f>
        <v>0</v>
      </c>
      <c r="L10" s="25">
        <v>0</v>
      </c>
      <c r="M10" s="25">
        <v>0</v>
      </c>
      <c r="N10" s="25">
        <f t="shared" si="3"/>
        <v>0</v>
      </c>
      <c r="O10" s="25">
        <v>0</v>
      </c>
      <c r="P10" s="25">
        <v>0</v>
      </c>
      <c r="Q10" s="31">
        <f t="shared" ref="Q10:Q16" si="12">SUM(R10:S10)</f>
        <v>0</v>
      </c>
      <c r="R10" s="25">
        <v>0</v>
      </c>
      <c r="S10" s="25">
        <v>0</v>
      </c>
      <c r="T10" s="29">
        <f t="shared" si="7"/>
        <v>0</v>
      </c>
      <c r="U10" s="28">
        <v>0</v>
      </c>
      <c r="V10" s="25">
        <v>0</v>
      </c>
      <c r="W10" s="29">
        <f>SUM(X10:Y10)</f>
        <v>0</v>
      </c>
      <c r="X10" s="28">
        <v>0</v>
      </c>
      <c r="Y10" s="25">
        <v>0</v>
      </c>
      <c r="Z10" s="25">
        <v>0</v>
      </c>
      <c r="AA10" s="101">
        <v>0</v>
      </c>
    </row>
    <row r="11" spans="1:29" s="2" customFormat="1" ht="15.95" customHeight="1">
      <c r="A11" s="24">
        <v>4</v>
      </c>
      <c r="B11" s="25">
        <f t="shared" ref="B11:B16" si="13">SUM(C11:D11)</f>
        <v>2</v>
      </c>
      <c r="C11" s="25">
        <f t="shared" ref="C11:D16" si="14">SUM(C10,F11,I11)-SUM(L11,O11,R11)</f>
        <v>0</v>
      </c>
      <c r="D11" s="26">
        <f t="shared" si="14"/>
        <v>2</v>
      </c>
      <c r="E11" s="27">
        <f t="shared" si="0"/>
        <v>0</v>
      </c>
      <c r="F11" s="25">
        <v>0</v>
      </c>
      <c r="G11" s="26">
        <v>0</v>
      </c>
      <c r="H11" s="27">
        <f t="shared" si="10"/>
        <v>0</v>
      </c>
      <c r="I11" s="25">
        <v>0</v>
      </c>
      <c r="J11" s="26">
        <v>0</v>
      </c>
      <c r="K11" s="27">
        <f t="shared" si="11"/>
        <v>0</v>
      </c>
      <c r="L11" s="25">
        <v>0</v>
      </c>
      <c r="M11" s="25">
        <v>0</v>
      </c>
      <c r="N11" s="25">
        <f t="shared" si="3"/>
        <v>0</v>
      </c>
      <c r="O11" s="25">
        <v>0</v>
      </c>
      <c r="P11" s="25">
        <v>0</v>
      </c>
      <c r="Q11" s="31">
        <f t="shared" si="12"/>
        <v>0</v>
      </c>
      <c r="R11" s="25">
        <v>0</v>
      </c>
      <c r="S11" s="25">
        <v>0</v>
      </c>
      <c r="T11" s="29">
        <f t="shared" si="7"/>
        <v>0</v>
      </c>
      <c r="U11" s="28">
        <v>0</v>
      </c>
      <c r="V11" s="25">
        <v>0</v>
      </c>
      <c r="W11" s="29">
        <f>SUM(X11:Y11)</f>
        <v>0</v>
      </c>
      <c r="X11" s="28">
        <v>0</v>
      </c>
      <c r="Y11" s="25">
        <v>0</v>
      </c>
      <c r="Z11" s="25">
        <v>0</v>
      </c>
      <c r="AA11" s="101">
        <v>0</v>
      </c>
    </row>
    <row r="12" spans="1:29" s="2" customFormat="1" ht="15.95" customHeight="1">
      <c r="A12" s="24">
        <v>5</v>
      </c>
      <c r="B12" s="25">
        <f t="shared" si="13"/>
        <v>2</v>
      </c>
      <c r="C12" s="25">
        <f t="shared" si="14"/>
        <v>0</v>
      </c>
      <c r="D12" s="26">
        <f t="shared" si="14"/>
        <v>2</v>
      </c>
      <c r="E12" s="27">
        <f t="shared" si="0"/>
        <v>0</v>
      </c>
      <c r="F12" s="25">
        <v>0</v>
      </c>
      <c r="G12" s="26">
        <v>0</v>
      </c>
      <c r="H12" s="27">
        <f t="shared" si="10"/>
        <v>0</v>
      </c>
      <c r="I12" s="25">
        <v>0</v>
      </c>
      <c r="J12" s="26">
        <v>0</v>
      </c>
      <c r="K12" s="28">
        <f t="shared" si="11"/>
        <v>0</v>
      </c>
      <c r="L12" s="25">
        <v>0</v>
      </c>
      <c r="M12" s="25">
        <v>0</v>
      </c>
      <c r="N12" s="25">
        <f t="shared" si="3"/>
        <v>0</v>
      </c>
      <c r="O12" s="25">
        <v>0</v>
      </c>
      <c r="P12" s="25">
        <v>0</v>
      </c>
      <c r="Q12" s="31">
        <f t="shared" si="12"/>
        <v>0</v>
      </c>
      <c r="R12" s="25">
        <v>0</v>
      </c>
      <c r="S12" s="25">
        <v>0</v>
      </c>
      <c r="T12" s="29">
        <f t="shared" si="7"/>
        <v>0</v>
      </c>
      <c r="U12" s="28">
        <v>0</v>
      </c>
      <c r="V12" s="25">
        <v>0</v>
      </c>
      <c r="W12" s="29">
        <f>SUM(X12:Y12)</f>
        <v>0</v>
      </c>
      <c r="X12" s="28">
        <v>0</v>
      </c>
      <c r="Y12" s="25">
        <v>0</v>
      </c>
      <c r="Z12" s="25">
        <v>0</v>
      </c>
      <c r="AA12" s="101">
        <v>0</v>
      </c>
    </row>
    <row r="13" spans="1:29" s="2" customFormat="1" ht="15.95" customHeight="1">
      <c r="A13" s="24">
        <v>6</v>
      </c>
      <c r="B13" s="25">
        <f t="shared" si="13"/>
        <v>2</v>
      </c>
      <c r="C13" s="25">
        <f t="shared" si="14"/>
        <v>0</v>
      </c>
      <c r="D13" s="26">
        <f t="shared" si="14"/>
        <v>2</v>
      </c>
      <c r="E13" s="27">
        <f t="shared" si="0"/>
        <v>0</v>
      </c>
      <c r="F13" s="25">
        <v>0</v>
      </c>
      <c r="G13" s="26">
        <v>0</v>
      </c>
      <c r="H13" s="27">
        <f t="shared" si="10"/>
        <v>0</v>
      </c>
      <c r="I13" s="25">
        <v>0</v>
      </c>
      <c r="J13" s="26">
        <v>0</v>
      </c>
      <c r="K13" s="27">
        <f t="shared" si="11"/>
        <v>0</v>
      </c>
      <c r="L13" s="25">
        <v>0</v>
      </c>
      <c r="M13" s="25">
        <v>0</v>
      </c>
      <c r="N13" s="25">
        <f t="shared" si="3"/>
        <v>0</v>
      </c>
      <c r="O13" s="25">
        <v>0</v>
      </c>
      <c r="P13" s="25">
        <v>0</v>
      </c>
      <c r="Q13" s="31">
        <f t="shared" si="12"/>
        <v>0</v>
      </c>
      <c r="R13" s="25">
        <v>0</v>
      </c>
      <c r="S13" s="25">
        <v>0</v>
      </c>
      <c r="T13" s="29">
        <f t="shared" si="7"/>
        <v>0</v>
      </c>
      <c r="U13" s="28">
        <v>0</v>
      </c>
      <c r="V13" s="25">
        <v>0</v>
      </c>
      <c r="W13" s="31">
        <f t="shared" si="8"/>
        <v>0</v>
      </c>
      <c r="X13" s="25">
        <v>0</v>
      </c>
      <c r="Y13" s="25">
        <v>0</v>
      </c>
      <c r="Z13" s="25">
        <v>0</v>
      </c>
      <c r="AA13" s="101">
        <v>0</v>
      </c>
    </row>
    <row r="14" spans="1:29" s="2" customFormat="1" ht="15.95" customHeight="1">
      <c r="A14" s="24">
        <v>7</v>
      </c>
      <c r="B14" s="25">
        <f t="shared" si="13"/>
        <v>2</v>
      </c>
      <c r="C14" s="25">
        <f t="shared" si="14"/>
        <v>0</v>
      </c>
      <c r="D14" s="26">
        <f t="shared" si="14"/>
        <v>2</v>
      </c>
      <c r="E14" s="27">
        <f t="shared" si="0"/>
        <v>0</v>
      </c>
      <c r="F14" s="25">
        <v>0</v>
      </c>
      <c r="G14" s="26">
        <v>0</v>
      </c>
      <c r="H14" s="27">
        <v>0</v>
      </c>
      <c r="I14" s="25">
        <v>0</v>
      </c>
      <c r="J14" s="26">
        <v>0</v>
      </c>
      <c r="K14" s="28">
        <f t="shared" si="11"/>
        <v>0</v>
      </c>
      <c r="L14" s="25">
        <v>0</v>
      </c>
      <c r="M14" s="25">
        <v>0</v>
      </c>
      <c r="N14" s="25">
        <f t="shared" si="3"/>
        <v>0</v>
      </c>
      <c r="O14" s="25">
        <v>0</v>
      </c>
      <c r="P14" s="25">
        <v>0</v>
      </c>
      <c r="Q14" s="31">
        <f t="shared" si="12"/>
        <v>0</v>
      </c>
      <c r="R14" s="25">
        <v>0</v>
      </c>
      <c r="S14" s="25">
        <v>0</v>
      </c>
      <c r="T14" s="29">
        <f t="shared" si="7"/>
        <v>0</v>
      </c>
      <c r="U14" s="28">
        <v>0</v>
      </c>
      <c r="V14" s="25">
        <v>0</v>
      </c>
      <c r="W14" s="29">
        <f t="shared" si="8"/>
        <v>0</v>
      </c>
      <c r="X14" s="28">
        <v>0</v>
      </c>
      <c r="Y14" s="25">
        <v>0</v>
      </c>
      <c r="Z14" s="25">
        <v>0</v>
      </c>
      <c r="AA14" s="101">
        <v>0</v>
      </c>
      <c r="AB14"/>
    </row>
    <row r="15" spans="1:29" s="2" customFormat="1" ht="15.95" customHeight="1">
      <c r="A15" s="24">
        <v>8</v>
      </c>
      <c r="B15" s="25">
        <f t="shared" si="13"/>
        <v>2</v>
      </c>
      <c r="C15" s="25">
        <f t="shared" si="14"/>
        <v>0</v>
      </c>
      <c r="D15" s="26">
        <f t="shared" si="14"/>
        <v>2</v>
      </c>
      <c r="E15" s="27">
        <f t="shared" si="0"/>
        <v>0</v>
      </c>
      <c r="F15" s="25">
        <v>0</v>
      </c>
      <c r="G15" s="26">
        <v>0</v>
      </c>
      <c r="H15" s="27">
        <f t="shared" si="10"/>
        <v>0</v>
      </c>
      <c r="I15" s="25">
        <v>0</v>
      </c>
      <c r="J15" s="26">
        <v>0</v>
      </c>
      <c r="K15" s="27">
        <f t="shared" si="11"/>
        <v>0</v>
      </c>
      <c r="L15" s="25">
        <v>0</v>
      </c>
      <c r="M15" s="25">
        <v>0</v>
      </c>
      <c r="N15" s="25">
        <f t="shared" si="3"/>
        <v>0</v>
      </c>
      <c r="O15" s="25">
        <v>0</v>
      </c>
      <c r="P15" s="25">
        <v>0</v>
      </c>
      <c r="Q15" s="31">
        <f t="shared" si="12"/>
        <v>0</v>
      </c>
      <c r="R15" s="25">
        <v>0</v>
      </c>
      <c r="S15" s="25">
        <v>0</v>
      </c>
      <c r="T15" s="29">
        <f t="shared" si="7"/>
        <v>0</v>
      </c>
      <c r="U15" s="28">
        <v>0</v>
      </c>
      <c r="V15" s="25">
        <v>0</v>
      </c>
      <c r="W15" s="29">
        <f t="shared" si="8"/>
        <v>0</v>
      </c>
      <c r="X15" s="28">
        <v>0</v>
      </c>
      <c r="Y15" s="25">
        <v>0</v>
      </c>
      <c r="Z15" s="25">
        <v>0</v>
      </c>
      <c r="AA15" s="101">
        <v>0</v>
      </c>
    </row>
    <row r="16" spans="1:29" ht="15.95" customHeight="1" thickBot="1">
      <c r="A16" s="24">
        <v>9</v>
      </c>
      <c r="B16" s="25">
        <f t="shared" si="13"/>
        <v>2</v>
      </c>
      <c r="C16" s="25">
        <f t="shared" si="14"/>
        <v>0</v>
      </c>
      <c r="D16" s="26">
        <f t="shared" si="14"/>
        <v>2</v>
      </c>
      <c r="E16" s="27">
        <f>SUM(F16:G16)</f>
        <v>0</v>
      </c>
      <c r="F16" s="25">
        <v>0</v>
      </c>
      <c r="G16" s="26">
        <v>0</v>
      </c>
      <c r="H16" s="27">
        <f t="shared" si="10"/>
        <v>0</v>
      </c>
      <c r="I16" s="25">
        <v>0</v>
      </c>
      <c r="J16" s="26">
        <v>0</v>
      </c>
      <c r="K16" s="27">
        <f t="shared" si="11"/>
        <v>0</v>
      </c>
      <c r="L16" s="25">
        <v>0</v>
      </c>
      <c r="M16" s="25">
        <v>0</v>
      </c>
      <c r="N16" s="25">
        <f>SUM(O16:P16)</f>
        <v>0</v>
      </c>
      <c r="O16" s="25">
        <v>0</v>
      </c>
      <c r="P16" s="25">
        <v>0</v>
      </c>
      <c r="Q16" s="31">
        <f t="shared" si="12"/>
        <v>0</v>
      </c>
      <c r="R16" s="25">
        <v>0</v>
      </c>
      <c r="S16" s="25">
        <v>0</v>
      </c>
      <c r="T16" s="29">
        <f>SUM(U16:V16)</f>
        <v>0</v>
      </c>
      <c r="U16" s="28">
        <v>0</v>
      </c>
      <c r="V16" s="25">
        <v>0</v>
      </c>
      <c r="W16" s="29">
        <f t="shared" si="8"/>
        <v>0</v>
      </c>
      <c r="X16" s="28">
        <v>0</v>
      </c>
      <c r="Y16" s="25">
        <v>0</v>
      </c>
      <c r="Z16" s="25">
        <v>0</v>
      </c>
      <c r="AA16" s="101">
        <v>0</v>
      </c>
      <c r="AB16" s="2"/>
    </row>
    <row r="17" spans="1:28" s="2" customFormat="1" ht="15.95" customHeight="1" thickBot="1">
      <c r="A17" s="107"/>
      <c r="B17" s="108">
        <f t="shared" ref="B17:P17" si="15">SUM(B10:B16)</f>
        <v>14</v>
      </c>
      <c r="C17" s="108">
        <f t="shared" si="15"/>
        <v>0</v>
      </c>
      <c r="D17" s="108">
        <f t="shared" si="15"/>
        <v>14</v>
      </c>
      <c r="E17" s="109">
        <f t="shared" si="15"/>
        <v>0</v>
      </c>
      <c r="F17" s="108">
        <f t="shared" si="15"/>
        <v>0</v>
      </c>
      <c r="G17" s="108">
        <f t="shared" si="15"/>
        <v>0</v>
      </c>
      <c r="H17" s="108">
        <f t="shared" si="15"/>
        <v>0</v>
      </c>
      <c r="I17" s="108">
        <f t="shared" si="15"/>
        <v>0</v>
      </c>
      <c r="J17" s="108">
        <f t="shared" si="15"/>
        <v>0</v>
      </c>
      <c r="K17" s="109">
        <f t="shared" si="15"/>
        <v>0</v>
      </c>
      <c r="L17" s="108">
        <f t="shared" si="15"/>
        <v>0</v>
      </c>
      <c r="M17" s="108">
        <f t="shared" si="15"/>
        <v>0</v>
      </c>
      <c r="N17" s="108">
        <f t="shared" si="15"/>
        <v>0</v>
      </c>
      <c r="O17" s="108">
        <f t="shared" si="15"/>
        <v>0</v>
      </c>
      <c r="P17" s="108">
        <f t="shared" si="15"/>
        <v>0</v>
      </c>
      <c r="Q17" s="108">
        <f>SUM(Q10:Q15)</f>
        <v>0</v>
      </c>
      <c r="R17" s="108">
        <f>SUM(R10:R16)</f>
        <v>0</v>
      </c>
      <c r="S17" s="108">
        <f>SUM(S10:S16)</f>
        <v>0</v>
      </c>
      <c r="T17" s="108">
        <f>SUM(T10:T16)</f>
        <v>0</v>
      </c>
      <c r="U17" s="108">
        <f>SUM(U10:U16)</f>
        <v>0</v>
      </c>
      <c r="V17" s="108">
        <f>SUM(V10:V16)</f>
        <v>0</v>
      </c>
      <c r="W17" s="108">
        <f>SUM(W10:W15)</f>
        <v>0</v>
      </c>
      <c r="X17" s="108">
        <f>SUM(X10:X16)</f>
        <v>0</v>
      </c>
      <c r="Y17" s="108">
        <f>SUM(Y10:Y16)</f>
        <v>0</v>
      </c>
      <c r="Z17" s="108">
        <v>0</v>
      </c>
      <c r="AA17" s="111">
        <v>0</v>
      </c>
    </row>
    <row r="18" spans="1:28" s="2" customFormat="1" ht="15.95" customHeight="1">
      <c r="A18" s="125">
        <v>10</v>
      </c>
      <c r="B18" s="25">
        <f>SUM(C18:D18)</f>
        <v>2</v>
      </c>
      <c r="C18" s="25">
        <f>SUM(C16,F18,I18)-SUM(L18,O18,R18)</f>
        <v>0</v>
      </c>
      <c r="D18" s="26">
        <f>SUM(D16,G18,J18)-SUM(M18,P18,S18)</f>
        <v>2</v>
      </c>
      <c r="E18" s="27">
        <f t="shared" si="0"/>
        <v>0</v>
      </c>
      <c r="F18" s="25">
        <v>0</v>
      </c>
      <c r="G18" s="26">
        <v>0</v>
      </c>
      <c r="H18" s="27">
        <f t="shared" ref="H18:H24" si="16">SUM(I18:J18)</f>
        <v>0</v>
      </c>
      <c r="I18" s="25">
        <v>0</v>
      </c>
      <c r="J18" s="26">
        <v>0</v>
      </c>
      <c r="K18" s="27">
        <f>SUM(L18:M18)</f>
        <v>0</v>
      </c>
      <c r="L18" s="25">
        <v>0</v>
      </c>
      <c r="M18" s="25">
        <v>0</v>
      </c>
      <c r="N18" s="27">
        <f t="shared" ref="N18:N29" si="17">SUM(O18:P18)</f>
        <v>0</v>
      </c>
      <c r="O18" s="25">
        <v>0</v>
      </c>
      <c r="P18" s="25">
        <v>0</v>
      </c>
      <c r="Q18" s="31">
        <f t="shared" ref="Q18:Q24" si="18">SUM(R18:S18)</f>
        <v>0</v>
      </c>
      <c r="R18" s="25">
        <v>0</v>
      </c>
      <c r="S18" s="25">
        <v>0</v>
      </c>
      <c r="T18" s="25">
        <f t="shared" si="7"/>
        <v>0</v>
      </c>
      <c r="U18" s="28">
        <v>0</v>
      </c>
      <c r="V18" s="25">
        <v>0</v>
      </c>
      <c r="W18" s="29">
        <f t="shared" ref="W18:W24" si="19">SUM(X18:Y18)</f>
        <v>0</v>
      </c>
      <c r="X18" s="28">
        <v>0</v>
      </c>
      <c r="Y18" s="25">
        <v>0</v>
      </c>
      <c r="Z18" s="25">
        <v>0</v>
      </c>
      <c r="AA18" s="30">
        <v>0</v>
      </c>
    </row>
    <row r="19" spans="1:28" s="2" customFormat="1" ht="15.95" customHeight="1">
      <c r="A19" s="24">
        <v>11</v>
      </c>
      <c r="B19" s="25">
        <f t="shared" ref="B19:B24" si="20">SUM(C19:D19)</f>
        <v>2</v>
      </c>
      <c r="C19" s="25">
        <f t="shared" ref="C19:D24" si="21">SUM(C18,F19,I19)-SUM(L19,O19,R19)</f>
        <v>0</v>
      </c>
      <c r="D19" s="26">
        <f t="shared" si="21"/>
        <v>2</v>
      </c>
      <c r="E19" s="27">
        <f t="shared" si="0"/>
        <v>0</v>
      </c>
      <c r="F19" s="25">
        <v>0</v>
      </c>
      <c r="G19" s="26">
        <v>0</v>
      </c>
      <c r="H19" s="27">
        <f t="shared" si="16"/>
        <v>0</v>
      </c>
      <c r="I19" s="25">
        <v>0</v>
      </c>
      <c r="J19" s="26">
        <v>0</v>
      </c>
      <c r="K19" s="27">
        <f>SUM(L19:M19)</f>
        <v>0</v>
      </c>
      <c r="L19" s="25">
        <v>0</v>
      </c>
      <c r="M19" s="25">
        <v>0</v>
      </c>
      <c r="N19" s="25">
        <f t="shared" si="17"/>
        <v>0</v>
      </c>
      <c r="O19" s="25">
        <v>0</v>
      </c>
      <c r="P19" s="25">
        <v>0</v>
      </c>
      <c r="Q19" s="31">
        <f t="shared" si="18"/>
        <v>0</v>
      </c>
      <c r="R19" s="25">
        <v>0</v>
      </c>
      <c r="S19" s="25">
        <v>0</v>
      </c>
      <c r="T19" s="25">
        <f t="shared" si="7"/>
        <v>0</v>
      </c>
      <c r="U19" s="28">
        <v>0</v>
      </c>
      <c r="V19" s="25">
        <v>0</v>
      </c>
      <c r="W19" s="29">
        <f t="shared" si="19"/>
        <v>0</v>
      </c>
      <c r="X19" s="28">
        <v>0</v>
      </c>
      <c r="Y19" s="25">
        <v>0</v>
      </c>
      <c r="Z19" s="25">
        <v>0</v>
      </c>
      <c r="AA19" s="101">
        <v>0</v>
      </c>
    </row>
    <row r="20" spans="1:28" s="2" customFormat="1" ht="15.95" customHeight="1">
      <c r="A20" s="24">
        <v>12</v>
      </c>
      <c r="B20" s="25">
        <f t="shared" si="20"/>
        <v>2</v>
      </c>
      <c r="C20" s="25">
        <f t="shared" si="21"/>
        <v>0</v>
      </c>
      <c r="D20" s="26">
        <f t="shared" si="21"/>
        <v>2</v>
      </c>
      <c r="E20" s="27">
        <f t="shared" si="0"/>
        <v>0</v>
      </c>
      <c r="F20" s="25">
        <v>0</v>
      </c>
      <c r="G20" s="26">
        <v>0</v>
      </c>
      <c r="H20" s="27">
        <f t="shared" si="16"/>
        <v>0</v>
      </c>
      <c r="I20" s="25">
        <v>0</v>
      </c>
      <c r="J20" s="26">
        <v>0</v>
      </c>
      <c r="K20" s="27">
        <f>SUM(L20:M20)</f>
        <v>0</v>
      </c>
      <c r="L20" s="25">
        <v>0</v>
      </c>
      <c r="M20" s="25">
        <v>0</v>
      </c>
      <c r="N20" s="25">
        <f t="shared" si="17"/>
        <v>0</v>
      </c>
      <c r="O20" s="25">
        <v>0</v>
      </c>
      <c r="P20" s="25">
        <v>0</v>
      </c>
      <c r="Q20" s="32">
        <f t="shared" si="18"/>
        <v>0</v>
      </c>
      <c r="R20" s="25">
        <v>0</v>
      </c>
      <c r="S20" s="25">
        <v>0</v>
      </c>
      <c r="T20" s="25">
        <f t="shared" si="7"/>
        <v>0</v>
      </c>
      <c r="U20" s="28">
        <v>0</v>
      </c>
      <c r="V20" s="25">
        <v>0</v>
      </c>
      <c r="W20" s="29">
        <f t="shared" si="19"/>
        <v>0</v>
      </c>
      <c r="X20" s="28">
        <v>0</v>
      </c>
      <c r="Y20" s="25">
        <v>0</v>
      </c>
      <c r="Z20" s="25">
        <v>0</v>
      </c>
      <c r="AA20" s="101">
        <v>0</v>
      </c>
    </row>
    <row r="21" spans="1:28" s="2" customFormat="1" ht="15.95" customHeight="1">
      <c r="A21" s="24">
        <v>13</v>
      </c>
      <c r="B21" s="25">
        <f t="shared" si="20"/>
        <v>2</v>
      </c>
      <c r="C21" s="25">
        <f t="shared" si="21"/>
        <v>0</v>
      </c>
      <c r="D21" s="26">
        <f t="shared" si="21"/>
        <v>2</v>
      </c>
      <c r="E21" s="27">
        <f t="shared" si="0"/>
        <v>0</v>
      </c>
      <c r="F21" s="25"/>
      <c r="G21" s="26"/>
      <c r="H21" s="27">
        <f t="shared" si="16"/>
        <v>0</v>
      </c>
      <c r="I21" s="25">
        <v>0</v>
      </c>
      <c r="J21" s="26">
        <v>0</v>
      </c>
      <c r="K21" s="27">
        <f t="shared" ref="K21:K29" si="22">SUM(L21:M21)</f>
        <v>0</v>
      </c>
      <c r="L21" s="25">
        <v>0</v>
      </c>
      <c r="M21" s="25">
        <v>0</v>
      </c>
      <c r="N21" s="25">
        <f t="shared" si="17"/>
        <v>0</v>
      </c>
      <c r="O21" s="25"/>
      <c r="P21" s="25"/>
      <c r="Q21" s="31">
        <f t="shared" si="18"/>
        <v>0</v>
      </c>
      <c r="R21" s="25">
        <v>0</v>
      </c>
      <c r="S21" s="25">
        <v>0</v>
      </c>
      <c r="T21" s="25">
        <f t="shared" si="7"/>
        <v>0</v>
      </c>
      <c r="U21" s="28"/>
      <c r="V21" s="25"/>
      <c r="W21" s="29">
        <f t="shared" si="19"/>
        <v>0</v>
      </c>
      <c r="X21" s="28">
        <v>0</v>
      </c>
      <c r="Y21" s="25">
        <v>0</v>
      </c>
      <c r="Z21" s="25">
        <v>0</v>
      </c>
      <c r="AA21" s="101">
        <v>0</v>
      </c>
    </row>
    <row r="22" spans="1:28" s="2" customFormat="1" ht="15.95" customHeight="1">
      <c r="A22" s="199">
        <v>14</v>
      </c>
      <c r="B22" s="25">
        <f t="shared" si="20"/>
        <v>2</v>
      </c>
      <c r="C22" s="25">
        <f t="shared" si="21"/>
        <v>0</v>
      </c>
      <c r="D22" s="26">
        <f t="shared" si="21"/>
        <v>2</v>
      </c>
      <c r="E22" s="27">
        <f t="shared" si="0"/>
        <v>0</v>
      </c>
      <c r="F22" s="25"/>
      <c r="G22" s="26"/>
      <c r="H22" s="28">
        <f t="shared" si="16"/>
        <v>0</v>
      </c>
      <c r="I22" s="25">
        <v>0</v>
      </c>
      <c r="J22" s="26">
        <v>0</v>
      </c>
      <c r="K22" s="27">
        <f t="shared" si="22"/>
        <v>0</v>
      </c>
      <c r="L22" s="25">
        <v>0</v>
      </c>
      <c r="M22" s="25">
        <v>0</v>
      </c>
      <c r="N22" s="25">
        <f t="shared" si="17"/>
        <v>0</v>
      </c>
      <c r="O22" s="25"/>
      <c r="P22" s="25"/>
      <c r="Q22" s="32">
        <f t="shared" si="18"/>
        <v>0</v>
      </c>
      <c r="R22" s="25">
        <v>0</v>
      </c>
      <c r="S22" s="25">
        <v>0</v>
      </c>
      <c r="T22" s="25">
        <f t="shared" si="7"/>
        <v>0</v>
      </c>
      <c r="U22" s="28"/>
      <c r="V22" s="25"/>
      <c r="W22" s="29">
        <f t="shared" si="19"/>
        <v>0</v>
      </c>
      <c r="X22" s="28">
        <v>0</v>
      </c>
      <c r="Y22" s="25">
        <v>0</v>
      </c>
      <c r="Z22" s="25">
        <v>0</v>
      </c>
      <c r="AA22" s="101">
        <v>0</v>
      </c>
    </row>
    <row r="23" spans="1:28" s="2" customFormat="1" ht="15.95" customHeight="1">
      <c r="A23" s="24">
        <v>15</v>
      </c>
      <c r="B23" s="25">
        <f t="shared" si="20"/>
        <v>2</v>
      </c>
      <c r="C23" s="25">
        <f t="shared" si="21"/>
        <v>0</v>
      </c>
      <c r="D23" s="26">
        <f t="shared" si="21"/>
        <v>2</v>
      </c>
      <c r="E23" s="27">
        <f t="shared" si="0"/>
        <v>0</v>
      </c>
      <c r="F23" s="25"/>
      <c r="G23" s="26"/>
      <c r="H23" s="28">
        <f t="shared" si="16"/>
        <v>0</v>
      </c>
      <c r="I23" s="25">
        <v>0</v>
      </c>
      <c r="J23" s="26">
        <v>0</v>
      </c>
      <c r="K23" s="27">
        <f t="shared" si="22"/>
        <v>0</v>
      </c>
      <c r="L23" s="25">
        <v>0</v>
      </c>
      <c r="M23" s="25">
        <v>0</v>
      </c>
      <c r="N23" s="25">
        <f t="shared" si="17"/>
        <v>0</v>
      </c>
      <c r="O23" s="25"/>
      <c r="P23" s="25"/>
      <c r="Q23" s="32">
        <f t="shared" si="18"/>
        <v>0</v>
      </c>
      <c r="R23" s="25">
        <v>0</v>
      </c>
      <c r="S23" s="25">
        <v>0</v>
      </c>
      <c r="T23" s="25">
        <f t="shared" si="7"/>
        <v>0</v>
      </c>
      <c r="U23" s="28"/>
      <c r="V23" s="25"/>
      <c r="W23" s="29">
        <f t="shared" si="19"/>
        <v>0</v>
      </c>
      <c r="X23" s="28">
        <v>0</v>
      </c>
      <c r="Y23" s="25">
        <v>0</v>
      </c>
      <c r="Z23" s="25">
        <v>0</v>
      </c>
      <c r="AA23" s="101">
        <v>0</v>
      </c>
    </row>
    <row r="24" spans="1:28" s="2" customFormat="1" ht="15.95" customHeight="1" thickBot="1">
      <c r="A24" s="24">
        <v>16</v>
      </c>
      <c r="B24" s="25">
        <f t="shared" si="20"/>
        <v>2</v>
      </c>
      <c r="C24" s="25">
        <f t="shared" si="21"/>
        <v>0</v>
      </c>
      <c r="D24" s="26">
        <f t="shared" si="21"/>
        <v>2</v>
      </c>
      <c r="E24" s="27">
        <f t="shared" si="0"/>
        <v>0</v>
      </c>
      <c r="F24" s="25"/>
      <c r="G24" s="26"/>
      <c r="H24" s="28">
        <f t="shared" si="16"/>
        <v>0</v>
      </c>
      <c r="I24" s="25">
        <v>0</v>
      </c>
      <c r="J24" s="26">
        <v>0</v>
      </c>
      <c r="K24" s="27">
        <f t="shared" si="22"/>
        <v>0</v>
      </c>
      <c r="L24" s="25">
        <v>0</v>
      </c>
      <c r="M24" s="25">
        <v>0</v>
      </c>
      <c r="N24" s="25">
        <f t="shared" si="17"/>
        <v>0</v>
      </c>
      <c r="O24" s="25"/>
      <c r="P24" s="25"/>
      <c r="Q24" s="32">
        <f t="shared" si="18"/>
        <v>0</v>
      </c>
      <c r="R24" s="25">
        <v>0</v>
      </c>
      <c r="S24" s="25">
        <v>0</v>
      </c>
      <c r="T24" s="25">
        <f t="shared" si="7"/>
        <v>0</v>
      </c>
      <c r="U24" s="28"/>
      <c r="V24" s="25"/>
      <c r="W24" s="29">
        <f t="shared" si="19"/>
        <v>0</v>
      </c>
      <c r="X24" s="28">
        <v>0</v>
      </c>
      <c r="Y24" s="25">
        <v>0</v>
      </c>
      <c r="Z24" s="25">
        <v>0</v>
      </c>
      <c r="AA24" s="101">
        <v>0</v>
      </c>
    </row>
    <row r="25" spans="1:28" s="2" customFormat="1" ht="15.95" customHeight="1" thickBot="1">
      <c r="A25" s="107"/>
      <c r="B25" s="110">
        <f>SUM(B18:B24)</f>
        <v>14</v>
      </c>
      <c r="C25" s="110">
        <f>SUM(C18:C24)</f>
        <v>0</v>
      </c>
      <c r="D25" s="110">
        <f>SUM(D18:D24)</f>
        <v>14</v>
      </c>
      <c r="E25" s="109">
        <f t="shared" ref="E25:Y25" si="23">SUM(E18:E24)</f>
        <v>0</v>
      </c>
      <c r="F25" s="110">
        <f t="shared" si="23"/>
        <v>0</v>
      </c>
      <c r="G25" s="110">
        <f t="shared" si="23"/>
        <v>0</v>
      </c>
      <c r="H25" s="109">
        <f t="shared" si="23"/>
        <v>0</v>
      </c>
      <c r="I25" s="110">
        <f t="shared" si="23"/>
        <v>0</v>
      </c>
      <c r="J25" s="110">
        <f t="shared" si="23"/>
        <v>0</v>
      </c>
      <c r="K25" s="109">
        <f t="shared" si="23"/>
        <v>0</v>
      </c>
      <c r="L25" s="110">
        <f t="shared" si="23"/>
        <v>0</v>
      </c>
      <c r="M25" s="110">
        <f t="shared" si="23"/>
        <v>0</v>
      </c>
      <c r="N25" s="109">
        <f>SUM(N18:N24)</f>
        <v>0</v>
      </c>
      <c r="O25" s="110">
        <f t="shared" si="23"/>
        <v>0</v>
      </c>
      <c r="P25" s="110">
        <f t="shared" si="23"/>
        <v>0</v>
      </c>
      <c r="Q25" s="109">
        <f t="shared" si="23"/>
        <v>0</v>
      </c>
      <c r="R25" s="110">
        <f t="shared" si="23"/>
        <v>0</v>
      </c>
      <c r="S25" s="110">
        <f t="shared" si="23"/>
        <v>0</v>
      </c>
      <c r="T25" s="109">
        <f t="shared" si="23"/>
        <v>0</v>
      </c>
      <c r="U25" s="110">
        <f t="shared" si="23"/>
        <v>0</v>
      </c>
      <c r="V25" s="110">
        <f t="shared" si="23"/>
        <v>0</v>
      </c>
      <c r="W25" s="109">
        <f t="shared" si="23"/>
        <v>0</v>
      </c>
      <c r="X25" s="110">
        <f t="shared" si="23"/>
        <v>0</v>
      </c>
      <c r="Y25" s="110">
        <f t="shared" si="23"/>
        <v>0</v>
      </c>
      <c r="Z25" s="108">
        <v>0</v>
      </c>
      <c r="AA25" s="33">
        <v>0</v>
      </c>
    </row>
    <row r="26" spans="1:28" s="2" customFormat="1" ht="15.95" customHeight="1">
      <c r="A26" s="129">
        <v>17</v>
      </c>
      <c r="B26" s="25">
        <f t="shared" ref="B26:B32" si="24">SUM(C26:D26)</f>
        <v>1</v>
      </c>
      <c r="C26" s="25">
        <f>SUM(C24,F26,I26)-SUM(L26,O26,R26)</f>
        <v>0</v>
      </c>
      <c r="D26" s="26">
        <f>SUM(D24,G26,J26)-SUM(M26,P26,S26)</f>
        <v>1</v>
      </c>
      <c r="E26" s="27">
        <f t="shared" si="0"/>
        <v>0</v>
      </c>
      <c r="F26" s="25">
        <v>0</v>
      </c>
      <c r="G26" s="26">
        <v>0</v>
      </c>
      <c r="H26" s="28">
        <f t="shared" ref="H26:H32" si="25">SUM(I26:J26)</f>
        <v>0</v>
      </c>
      <c r="I26" s="25">
        <v>0</v>
      </c>
      <c r="J26" s="26">
        <v>0</v>
      </c>
      <c r="K26" s="27">
        <f t="shared" si="22"/>
        <v>0</v>
      </c>
      <c r="L26" s="25">
        <v>0</v>
      </c>
      <c r="M26" s="25">
        <v>0</v>
      </c>
      <c r="N26" s="25">
        <f t="shared" si="17"/>
        <v>1</v>
      </c>
      <c r="O26" s="25">
        <v>0</v>
      </c>
      <c r="P26" s="25">
        <v>1</v>
      </c>
      <c r="Q26" s="32">
        <f>SUM(R26:S26)</f>
        <v>0</v>
      </c>
      <c r="R26" s="25">
        <v>0</v>
      </c>
      <c r="S26" s="25">
        <v>0</v>
      </c>
      <c r="T26" s="25">
        <f t="shared" si="7"/>
        <v>34</v>
      </c>
      <c r="U26" s="28">
        <v>0</v>
      </c>
      <c r="V26" s="25">
        <v>34</v>
      </c>
      <c r="W26" s="29">
        <f t="shared" ref="W26:W32" si="26">SUM(X26:Y26)</f>
        <v>0</v>
      </c>
      <c r="X26" s="28">
        <v>0</v>
      </c>
      <c r="Y26" s="25">
        <v>0</v>
      </c>
      <c r="Z26" s="25">
        <v>0</v>
      </c>
      <c r="AA26" s="101">
        <v>0</v>
      </c>
      <c r="AB26" s="149"/>
    </row>
    <row r="27" spans="1:28" s="2" customFormat="1" ht="15.95" customHeight="1">
      <c r="A27" s="129">
        <v>18</v>
      </c>
      <c r="B27" s="25">
        <f t="shared" si="24"/>
        <v>1</v>
      </c>
      <c r="C27" s="25">
        <f t="shared" ref="C27:D32" si="27">SUM(C26,F27,I27)-SUM(L27,O27,R27)</f>
        <v>0</v>
      </c>
      <c r="D27" s="26">
        <f t="shared" si="27"/>
        <v>1</v>
      </c>
      <c r="E27" s="27">
        <f t="shared" si="0"/>
        <v>0</v>
      </c>
      <c r="F27" s="25">
        <v>0</v>
      </c>
      <c r="G27" s="26">
        <v>0</v>
      </c>
      <c r="H27" s="28">
        <v>0</v>
      </c>
      <c r="I27" s="25">
        <v>0</v>
      </c>
      <c r="J27" s="26">
        <v>0</v>
      </c>
      <c r="K27" s="27">
        <f t="shared" si="22"/>
        <v>0</v>
      </c>
      <c r="L27" s="25">
        <v>0</v>
      </c>
      <c r="M27" s="26">
        <v>0</v>
      </c>
      <c r="N27" s="25">
        <f t="shared" si="17"/>
        <v>0</v>
      </c>
      <c r="O27" s="25">
        <v>0</v>
      </c>
      <c r="P27" s="26">
        <v>0</v>
      </c>
      <c r="Q27" s="27">
        <f>SUM(R27:S27)</f>
        <v>0</v>
      </c>
      <c r="R27" s="25">
        <v>0</v>
      </c>
      <c r="S27" s="26">
        <v>0</v>
      </c>
      <c r="T27" s="25">
        <f t="shared" si="7"/>
        <v>0</v>
      </c>
      <c r="U27" s="25">
        <v>0</v>
      </c>
      <c r="V27" s="26">
        <v>0</v>
      </c>
      <c r="W27" s="29">
        <f t="shared" si="26"/>
        <v>0</v>
      </c>
      <c r="X27" s="28">
        <v>0</v>
      </c>
      <c r="Y27" s="25">
        <v>0</v>
      </c>
      <c r="Z27" s="25">
        <v>0</v>
      </c>
      <c r="AA27" s="101">
        <v>0</v>
      </c>
    </row>
    <row r="28" spans="1:28" s="2" customFormat="1" ht="15.95" customHeight="1">
      <c r="A28" s="129">
        <v>19</v>
      </c>
      <c r="B28" s="25">
        <f t="shared" si="24"/>
        <v>1</v>
      </c>
      <c r="C28" s="25">
        <f t="shared" si="27"/>
        <v>0</v>
      </c>
      <c r="D28" s="26">
        <f t="shared" si="27"/>
        <v>1</v>
      </c>
      <c r="E28" s="27">
        <f t="shared" si="0"/>
        <v>0</v>
      </c>
      <c r="F28" s="25">
        <v>0</v>
      </c>
      <c r="G28" s="26">
        <v>0</v>
      </c>
      <c r="H28" s="28">
        <f t="shared" si="25"/>
        <v>0</v>
      </c>
      <c r="I28" s="25">
        <v>0</v>
      </c>
      <c r="J28" s="26">
        <v>0</v>
      </c>
      <c r="K28" s="27">
        <f t="shared" si="22"/>
        <v>0</v>
      </c>
      <c r="L28" s="25">
        <v>0</v>
      </c>
      <c r="M28" s="25">
        <v>0</v>
      </c>
      <c r="N28" s="25">
        <f t="shared" si="17"/>
        <v>0</v>
      </c>
      <c r="O28" s="25">
        <v>0</v>
      </c>
      <c r="P28" s="26">
        <v>0</v>
      </c>
      <c r="Q28" s="31">
        <v>0</v>
      </c>
      <c r="R28" s="25">
        <v>0</v>
      </c>
      <c r="S28" s="25">
        <v>0</v>
      </c>
      <c r="T28" s="25">
        <f t="shared" si="7"/>
        <v>0</v>
      </c>
      <c r="U28" s="25">
        <v>0</v>
      </c>
      <c r="V28" s="26">
        <v>0</v>
      </c>
      <c r="W28" s="29">
        <f t="shared" si="26"/>
        <v>0</v>
      </c>
      <c r="X28" s="28">
        <v>0</v>
      </c>
      <c r="Y28" s="25">
        <v>0</v>
      </c>
      <c r="Z28" s="25">
        <v>0</v>
      </c>
      <c r="AA28" s="101">
        <v>0</v>
      </c>
      <c r="AB28" s="9"/>
    </row>
    <row r="29" spans="1:28" s="2" customFormat="1" ht="15.95" customHeight="1">
      <c r="A29" s="129">
        <v>20</v>
      </c>
      <c r="B29" s="25">
        <f t="shared" si="24"/>
        <v>1</v>
      </c>
      <c r="C29" s="25">
        <f t="shared" si="27"/>
        <v>0</v>
      </c>
      <c r="D29" s="26">
        <f t="shared" si="27"/>
        <v>1</v>
      </c>
      <c r="E29" s="27">
        <f t="shared" si="0"/>
        <v>0</v>
      </c>
      <c r="F29" s="25">
        <v>0</v>
      </c>
      <c r="G29" s="26">
        <v>0</v>
      </c>
      <c r="H29" s="28">
        <f t="shared" si="25"/>
        <v>0</v>
      </c>
      <c r="I29" s="25">
        <v>0</v>
      </c>
      <c r="J29" s="26">
        <v>0</v>
      </c>
      <c r="K29" s="27">
        <f t="shared" si="22"/>
        <v>0</v>
      </c>
      <c r="L29" s="25">
        <v>0</v>
      </c>
      <c r="M29" s="25">
        <v>0</v>
      </c>
      <c r="N29" s="25">
        <f t="shared" si="17"/>
        <v>0</v>
      </c>
      <c r="O29" s="25">
        <v>0</v>
      </c>
      <c r="P29" s="26">
        <v>0</v>
      </c>
      <c r="Q29" s="31">
        <f>SUM(R29:S29)</f>
        <v>0</v>
      </c>
      <c r="R29" s="25">
        <v>0</v>
      </c>
      <c r="S29" s="25">
        <v>0</v>
      </c>
      <c r="T29" s="25">
        <f t="shared" si="7"/>
        <v>0</v>
      </c>
      <c r="U29" s="25">
        <v>0</v>
      </c>
      <c r="V29" s="26">
        <v>0</v>
      </c>
      <c r="W29" s="29">
        <f t="shared" si="26"/>
        <v>0</v>
      </c>
      <c r="X29" s="28">
        <v>0</v>
      </c>
      <c r="Y29" s="25">
        <v>0</v>
      </c>
      <c r="Z29" s="25">
        <v>0</v>
      </c>
      <c r="AA29" s="101">
        <v>0</v>
      </c>
      <c r="AB29" s="9"/>
    </row>
    <row r="30" spans="1:28" s="9" customFormat="1" ht="15.95" customHeight="1">
      <c r="A30" s="129">
        <v>21</v>
      </c>
      <c r="B30" s="25">
        <f t="shared" si="24"/>
        <v>1</v>
      </c>
      <c r="C30" s="25">
        <f t="shared" si="27"/>
        <v>0</v>
      </c>
      <c r="D30" s="26">
        <f t="shared" si="27"/>
        <v>1</v>
      </c>
      <c r="E30" s="27">
        <f>SUM(F30:G30)</f>
        <v>0</v>
      </c>
      <c r="F30" s="25">
        <v>0</v>
      </c>
      <c r="G30" s="26">
        <v>0</v>
      </c>
      <c r="H30" s="28">
        <f t="shared" si="25"/>
        <v>0</v>
      </c>
      <c r="I30" s="25">
        <v>0</v>
      </c>
      <c r="J30" s="26">
        <v>0</v>
      </c>
      <c r="K30" s="27">
        <f>SUM(L30:M30)</f>
        <v>0</v>
      </c>
      <c r="L30" s="25">
        <v>0</v>
      </c>
      <c r="M30" s="25">
        <v>0</v>
      </c>
      <c r="N30" s="25">
        <f>SUM(O30:P30)</f>
        <v>0</v>
      </c>
      <c r="O30" s="25">
        <v>0</v>
      </c>
      <c r="P30" s="26">
        <v>0</v>
      </c>
      <c r="Q30" s="31">
        <f>SUM(R30:S30)</f>
        <v>0</v>
      </c>
      <c r="R30" s="25">
        <v>0</v>
      </c>
      <c r="S30" s="25">
        <v>0</v>
      </c>
      <c r="T30" s="25">
        <f>SUM(U30:V30)</f>
        <v>0</v>
      </c>
      <c r="U30" s="25">
        <v>0</v>
      </c>
      <c r="V30" s="26">
        <v>0</v>
      </c>
      <c r="W30" s="29">
        <f t="shared" si="26"/>
        <v>0</v>
      </c>
      <c r="X30" s="28">
        <v>0</v>
      </c>
      <c r="Y30" s="25">
        <v>0</v>
      </c>
      <c r="Z30" s="25">
        <v>0</v>
      </c>
      <c r="AA30" s="101">
        <v>0</v>
      </c>
    </row>
    <row r="31" spans="1:28" s="9" customFormat="1" ht="15.95" customHeight="1">
      <c r="A31" s="129">
        <v>22</v>
      </c>
      <c r="B31" s="25">
        <f t="shared" si="24"/>
        <v>1</v>
      </c>
      <c r="C31" s="25">
        <f t="shared" si="27"/>
        <v>0</v>
      </c>
      <c r="D31" s="26">
        <f t="shared" si="27"/>
        <v>1</v>
      </c>
      <c r="E31" s="27">
        <f>SUM(F31:G31)</f>
        <v>0</v>
      </c>
      <c r="F31" s="25">
        <v>0</v>
      </c>
      <c r="G31" s="26">
        <v>0</v>
      </c>
      <c r="H31" s="28">
        <f t="shared" si="25"/>
        <v>0</v>
      </c>
      <c r="I31" s="25">
        <v>0</v>
      </c>
      <c r="J31" s="26">
        <v>0</v>
      </c>
      <c r="K31" s="27">
        <f>SUM(L31:M31)</f>
        <v>0</v>
      </c>
      <c r="L31" s="25">
        <v>0</v>
      </c>
      <c r="M31" s="25">
        <v>0</v>
      </c>
      <c r="N31" s="25">
        <f>SUM(O31:P31)</f>
        <v>0</v>
      </c>
      <c r="O31" s="25">
        <v>0</v>
      </c>
      <c r="P31" s="26">
        <v>0</v>
      </c>
      <c r="Q31" s="31">
        <f>SUM(R31:S31)</f>
        <v>0</v>
      </c>
      <c r="R31" s="25">
        <v>0</v>
      </c>
      <c r="S31" s="25">
        <v>0</v>
      </c>
      <c r="T31" s="25">
        <f>SUM(U31:V31)</f>
        <v>0</v>
      </c>
      <c r="U31" s="25">
        <v>0</v>
      </c>
      <c r="V31" s="26">
        <v>0</v>
      </c>
      <c r="W31" s="29">
        <f t="shared" si="26"/>
        <v>0</v>
      </c>
      <c r="X31" s="28">
        <v>0</v>
      </c>
      <c r="Y31" s="25">
        <v>0</v>
      </c>
      <c r="Z31" s="25">
        <v>0</v>
      </c>
      <c r="AA31" s="101">
        <v>0</v>
      </c>
    </row>
    <row r="32" spans="1:28" s="9" customFormat="1" ht="15.95" customHeight="1" thickBot="1">
      <c r="A32" s="129">
        <v>23</v>
      </c>
      <c r="B32" s="25">
        <f t="shared" si="24"/>
        <v>1</v>
      </c>
      <c r="C32" s="25">
        <f t="shared" si="27"/>
        <v>0</v>
      </c>
      <c r="D32" s="26">
        <f t="shared" si="27"/>
        <v>1</v>
      </c>
      <c r="E32" s="27">
        <f>SUM(F32:G32)</f>
        <v>0</v>
      </c>
      <c r="F32" s="25">
        <v>0</v>
      </c>
      <c r="G32" s="26">
        <v>0</v>
      </c>
      <c r="H32" s="28">
        <f t="shared" si="25"/>
        <v>0</v>
      </c>
      <c r="I32" s="25">
        <v>0</v>
      </c>
      <c r="J32" s="26">
        <v>0</v>
      </c>
      <c r="K32" s="27">
        <f>SUM(L32:M32)</f>
        <v>0</v>
      </c>
      <c r="L32" s="25">
        <v>0</v>
      </c>
      <c r="M32" s="25">
        <v>0</v>
      </c>
      <c r="N32" s="25">
        <f>SUM(O32:P32)</f>
        <v>0</v>
      </c>
      <c r="O32" s="25">
        <v>0</v>
      </c>
      <c r="P32" s="26">
        <v>0</v>
      </c>
      <c r="Q32" s="31">
        <f>SUM(R32:S32)</f>
        <v>0</v>
      </c>
      <c r="R32" s="25">
        <v>0</v>
      </c>
      <c r="S32" s="25">
        <v>0</v>
      </c>
      <c r="T32" s="25">
        <f>SUM(U32:V32)</f>
        <v>0</v>
      </c>
      <c r="U32" s="25">
        <v>0</v>
      </c>
      <c r="V32" s="26">
        <v>0</v>
      </c>
      <c r="W32" s="29">
        <f t="shared" si="26"/>
        <v>0</v>
      </c>
      <c r="X32" s="28">
        <v>0</v>
      </c>
      <c r="Y32" s="25">
        <v>0</v>
      </c>
      <c r="Z32" s="25">
        <v>0</v>
      </c>
      <c r="AA32" s="101">
        <v>0</v>
      </c>
    </row>
    <row r="33" spans="1:28" s="9" customFormat="1" ht="15.95" customHeight="1" thickBot="1">
      <c r="A33" s="130"/>
      <c r="B33" s="109">
        <f t="shared" ref="B33:Y33" si="28">SUM(B26:B32)</f>
        <v>7</v>
      </c>
      <c r="C33" s="109">
        <f t="shared" si="28"/>
        <v>0</v>
      </c>
      <c r="D33" s="109">
        <f t="shared" si="28"/>
        <v>7</v>
      </c>
      <c r="E33" s="109">
        <f t="shared" si="28"/>
        <v>0</v>
      </c>
      <c r="F33" s="110">
        <f t="shared" si="28"/>
        <v>0</v>
      </c>
      <c r="G33" s="110">
        <f t="shared" si="28"/>
        <v>0</v>
      </c>
      <c r="H33" s="109">
        <f t="shared" si="28"/>
        <v>0</v>
      </c>
      <c r="I33" s="110">
        <f t="shared" si="28"/>
        <v>0</v>
      </c>
      <c r="J33" s="110">
        <f t="shared" si="28"/>
        <v>0</v>
      </c>
      <c r="K33" s="109">
        <f t="shared" si="28"/>
        <v>0</v>
      </c>
      <c r="L33" s="110">
        <f t="shared" si="28"/>
        <v>0</v>
      </c>
      <c r="M33" s="110">
        <f t="shared" si="28"/>
        <v>0</v>
      </c>
      <c r="N33" s="109">
        <f t="shared" si="28"/>
        <v>1</v>
      </c>
      <c r="O33" s="110">
        <f t="shared" si="28"/>
        <v>0</v>
      </c>
      <c r="P33" s="110">
        <f t="shared" si="28"/>
        <v>1</v>
      </c>
      <c r="Q33" s="109">
        <f t="shared" si="28"/>
        <v>0</v>
      </c>
      <c r="R33" s="110">
        <f t="shared" si="28"/>
        <v>0</v>
      </c>
      <c r="S33" s="110">
        <f t="shared" si="28"/>
        <v>0</v>
      </c>
      <c r="T33" s="109">
        <f t="shared" si="28"/>
        <v>34</v>
      </c>
      <c r="U33" s="110">
        <f t="shared" si="28"/>
        <v>0</v>
      </c>
      <c r="V33" s="110">
        <f t="shared" si="28"/>
        <v>34</v>
      </c>
      <c r="W33" s="109">
        <f t="shared" si="28"/>
        <v>0</v>
      </c>
      <c r="X33" s="110">
        <f t="shared" si="28"/>
        <v>0</v>
      </c>
      <c r="Y33" s="110">
        <f t="shared" si="28"/>
        <v>0</v>
      </c>
      <c r="Z33" s="108">
        <v>0</v>
      </c>
      <c r="AA33" s="33">
        <v>0</v>
      </c>
    </row>
    <row r="34" spans="1:28" s="9" customFormat="1" ht="15.95" customHeight="1">
      <c r="A34" s="129">
        <v>24</v>
      </c>
      <c r="B34" s="25">
        <f t="shared" ref="B34:B38" si="29">SUM(C34:D34)</f>
        <v>1</v>
      </c>
      <c r="C34" s="25">
        <f>SUM(C32,F34,I34)-SUM(L34,O34,R34)</f>
        <v>0</v>
      </c>
      <c r="D34" s="26">
        <f>SUM(D32,G34,J34)-SUM(M34,P34,S34)</f>
        <v>1</v>
      </c>
      <c r="E34" s="27">
        <f t="shared" ref="E34:E38" si="30">SUM(F34:G34)</f>
        <v>0</v>
      </c>
      <c r="F34" s="25">
        <v>0</v>
      </c>
      <c r="G34" s="26">
        <v>0</v>
      </c>
      <c r="H34" s="28">
        <f t="shared" ref="H34:H38" si="31">SUM(I34:J34)</f>
        <v>0</v>
      </c>
      <c r="I34" s="25">
        <v>0</v>
      </c>
      <c r="J34" s="26">
        <v>0</v>
      </c>
      <c r="K34" s="27">
        <f t="shared" ref="K34:K38" si="32">SUM(L34:M34)</f>
        <v>0</v>
      </c>
      <c r="L34" s="25">
        <v>0</v>
      </c>
      <c r="M34" s="25">
        <v>0</v>
      </c>
      <c r="N34" s="25">
        <f t="shared" ref="N34:N38" si="33">SUM(O34:P34)</f>
        <v>0</v>
      </c>
      <c r="O34" s="25">
        <v>0</v>
      </c>
      <c r="P34" s="26">
        <v>0</v>
      </c>
      <c r="Q34" s="31">
        <f t="shared" ref="Q34:Q38" si="34">SUM(R34:S34)</f>
        <v>0</v>
      </c>
      <c r="R34" s="25">
        <v>0</v>
      </c>
      <c r="S34" s="25">
        <v>0</v>
      </c>
      <c r="T34" s="25">
        <f t="shared" ref="T34:T38" si="35">SUM(U34:V34)</f>
        <v>0</v>
      </c>
      <c r="U34" s="25">
        <v>0</v>
      </c>
      <c r="V34" s="26">
        <v>0</v>
      </c>
      <c r="W34" s="29">
        <f t="shared" ref="W34:W38" si="36">SUM(X34:Y34)</f>
        <v>0</v>
      </c>
      <c r="X34" s="28">
        <v>0</v>
      </c>
      <c r="Y34" s="25">
        <v>0</v>
      </c>
      <c r="Z34" s="25">
        <v>0</v>
      </c>
      <c r="AA34" s="101">
        <v>0</v>
      </c>
    </row>
    <row r="35" spans="1:28" s="9" customFormat="1" ht="15.95" customHeight="1">
      <c r="A35" s="129">
        <v>25</v>
      </c>
      <c r="B35" s="25">
        <f t="shared" si="29"/>
        <v>1</v>
      </c>
      <c r="C35" s="25">
        <f t="shared" ref="C35:D38" si="37">SUM(C34,F35,I35)-SUM(L35,O35,R35)</f>
        <v>0</v>
      </c>
      <c r="D35" s="26">
        <f t="shared" si="37"/>
        <v>1</v>
      </c>
      <c r="E35" s="27">
        <f t="shared" si="30"/>
        <v>0</v>
      </c>
      <c r="F35" s="25">
        <v>0</v>
      </c>
      <c r="G35" s="26">
        <v>0</v>
      </c>
      <c r="H35" s="28">
        <f t="shared" si="31"/>
        <v>0</v>
      </c>
      <c r="I35" s="25">
        <v>0</v>
      </c>
      <c r="J35" s="26">
        <v>0</v>
      </c>
      <c r="K35" s="27">
        <f t="shared" si="32"/>
        <v>0</v>
      </c>
      <c r="L35" s="25">
        <v>0</v>
      </c>
      <c r="M35" s="25">
        <v>0</v>
      </c>
      <c r="N35" s="25">
        <f t="shared" si="33"/>
        <v>0</v>
      </c>
      <c r="O35" s="25">
        <v>0</v>
      </c>
      <c r="P35" s="26">
        <v>0</v>
      </c>
      <c r="Q35" s="31">
        <f t="shared" si="34"/>
        <v>0</v>
      </c>
      <c r="R35" s="25">
        <v>0</v>
      </c>
      <c r="S35" s="25">
        <v>0</v>
      </c>
      <c r="T35" s="25">
        <f t="shared" si="35"/>
        <v>0</v>
      </c>
      <c r="U35" s="25">
        <v>0</v>
      </c>
      <c r="V35" s="26">
        <v>0</v>
      </c>
      <c r="W35" s="29">
        <f t="shared" si="36"/>
        <v>0</v>
      </c>
      <c r="X35" s="28">
        <v>0</v>
      </c>
      <c r="Y35" s="25">
        <v>0</v>
      </c>
      <c r="Z35" s="25">
        <v>0</v>
      </c>
      <c r="AA35" s="101">
        <v>0</v>
      </c>
    </row>
    <row r="36" spans="1:28" s="9" customFormat="1" ht="15.95" customHeight="1">
      <c r="A36" s="129">
        <v>26</v>
      </c>
      <c r="B36" s="25">
        <f t="shared" si="29"/>
        <v>1</v>
      </c>
      <c r="C36" s="25">
        <f t="shared" si="37"/>
        <v>0</v>
      </c>
      <c r="D36" s="26">
        <f t="shared" si="37"/>
        <v>1</v>
      </c>
      <c r="E36" s="27">
        <f t="shared" si="30"/>
        <v>0</v>
      </c>
      <c r="F36" s="25">
        <v>0</v>
      </c>
      <c r="G36" s="26">
        <v>0</v>
      </c>
      <c r="H36" s="28">
        <f t="shared" si="31"/>
        <v>0</v>
      </c>
      <c r="I36" s="25">
        <v>0</v>
      </c>
      <c r="J36" s="26">
        <v>0</v>
      </c>
      <c r="K36" s="27">
        <f t="shared" si="32"/>
        <v>0</v>
      </c>
      <c r="L36" s="25">
        <v>0</v>
      </c>
      <c r="M36" s="25">
        <v>0</v>
      </c>
      <c r="N36" s="25">
        <f t="shared" si="33"/>
        <v>0</v>
      </c>
      <c r="O36" s="25">
        <v>0</v>
      </c>
      <c r="P36" s="26">
        <v>0</v>
      </c>
      <c r="Q36" s="31">
        <f t="shared" si="34"/>
        <v>0</v>
      </c>
      <c r="R36" s="25">
        <v>0</v>
      </c>
      <c r="S36" s="25">
        <v>0</v>
      </c>
      <c r="T36" s="25">
        <f t="shared" si="35"/>
        <v>0</v>
      </c>
      <c r="U36" s="25">
        <v>0</v>
      </c>
      <c r="V36" s="26">
        <v>0</v>
      </c>
      <c r="W36" s="29">
        <f t="shared" si="36"/>
        <v>0</v>
      </c>
      <c r="X36" s="28">
        <v>0</v>
      </c>
      <c r="Y36" s="25">
        <v>0</v>
      </c>
      <c r="Z36" s="25">
        <v>0</v>
      </c>
      <c r="AA36" s="101">
        <v>0</v>
      </c>
    </row>
    <row r="37" spans="1:28" ht="15.95" customHeight="1">
      <c r="A37" s="129">
        <v>27</v>
      </c>
      <c r="B37" s="25">
        <f t="shared" si="29"/>
        <v>1</v>
      </c>
      <c r="C37" s="25">
        <f t="shared" si="37"/>
        <v>0</v>
      </c>
      <c r="D37" s="26">
        <f t="shared" si="37"/>
        <v>1</v>
      </c>
      <c r="E37" s="27">
        <f t="shared" si="30"/>
        <v>0</v>
      </c>
      <c r="F37" s="25"/>
      <c r="G37" s="26"/>
      <c r="H37" s="28">
        <f t="shared" si="31"/>
        <v>0</v>
      </c>
      <c r="I37" s="25"/>
      <c r="J37" s="26"/>
      <c r="K37" s="27">
        <f t="shared" si="32"/>
        <v>0</v>
      </c>
      <c r="L37" s="25">
        <v>0</v>
      </c>
      <c r="M37" s="25">
        <v>0</v>
      </c>
      <c r="N37" s="25">
        <f t="shared" si="33"/>
        <v>0</v>
      </c>
      <c r="O37" s="25">
        <v>0</v>
      </c>
      <c r="P37" s="26">
        <v>0</v>
      </c>
      <c r="Q37" s="31">
        <f t="shared" si="34"/>
        <v>0</v>
      </c>
      <c r="R37" s="25">
        <v>0</v>
      </c>
      <c r="S37" s="25">
        <v>0</v>
      </c>
      <c r="T37" s="25">
        <f t="shared" si="35"/>
        <v>0</v>
      </c>
      <c r="U37" s="25">
        <v>0</v>
      </c>
      <c r="V37" s="26">
        <v>0</v>
      </c>
      <c r="W37" s="29">
        <f t="shared" si="36"/>
        <v>0</v>
      </c>
      <c r="X37" s="28">
        <v>0</v>
      </c>
      <c r="Y37" s="25">
        <v>0</v>
      </c>
      <c r="Z37" s="25">
        <v>0</v>
      </c>
      <c r="AA37" s="101">
        <v>0</v>
      </c>
    </row>
    <row r="38" spans="1:28" ht="15.95" customHeight="1">
      <c r="A38" s="129">
        <v>28</v>
      </c>
      <c r="B38" s="25">
        <f t="shared" si="29"/>
        <v>1</v>
      </c>
      <c r="C38" s="25">
        <f t="shared" si="37"/>
        <v>0</v>
      </c>
      <c r="D38" s="26">
        <f t="shared" si="37"/>
        <v>1</v>
      </c>
      <c r="E38" s="27">
        <f t="shared" si="30"/>
        <v>0</v>
      </c>
      <c r="F38" s="25">
        <v>0</v>
      </c>
      <c r="G38" s="26">
        <v>0</v>
      </c>
      <c r="H38" s="28">
        <f t="shared" si="31"/>
        <v>0</v>
      </c>
      <c r="I38" s="25">
        <v>0</v>
      </c>
      <c r="J38" s="26">
        <v>0</v>
      </c>
      <c r="K38" s="27">
        <f t="shared" si="32"/>
        <v>0</v>
      </c>
      <c r="L38" s="25">
        <v>0</v>
      </c>
      <c r="M38" s="25">
        <v>0</v>
      </c>
      <c r="N38" s="25">
        <f t="shared" si="33"/>
        <v>0</v>
      </c>
      <c r="O38" s="25">
        <v>0</v>
      </c>
      <c r="P38" s="26">
        <v>0</v>
      </c>
      <c r="Q38" s="31">
        <f t="shared" si="34"/>
        <v>0</v>
      </c>
      <c r="R38" s="25">
        <v>0</v>
      </c>
      <c r="S38" s="25">
        <v>0</v>
      </c>
      <c r="T38" s="25">
        <f t="shared" si="35"/>
        <v>0</v>
      </c>
      <c r="U38" s="25">
        <v>0</v>
      </c>
      <c r="V38" s="26">
        <v>0</v>
      </c>
      <c r="W38" s="29">
        <f t="shared" si="36"/>
        <v>0</v>
      </c>
      <c r="X38" s="28">
        <v>0</v>
      </c>
      <c r="Y38" s="25">
        <v>0</v>
      </c>
      <c r="Z38" s="25">
        <v>0</v>
      </c>
      <c r="AA38" s="101">
        <v>0</v>
      </c>
    </row>
    <row r="39" spans="1:28" ht="15.95" customHeight="1">
      <c r="A39" s="129">
        <v>29</v>
      </c>
      <c r="B39" s="25">
        <f t="shared" ref="B39:B40" si="38">SUM(C39:D39)</f>
        <v>1</v>
      </c>
      <c r="C39" s="25">
        <f t="shared" ref="C39:C40" si="39">SUM(C38,F39,I39)-SUM(L39,O39,R39)</f>
        <v>0</v>
      </c>
      <c r="D39" s="26">
        <f t="shared" ref="D39:D40" si="40">SUM(D38,G39,J39)-SUM(M39,P39,S39)</f>
        <v>1</v>
      </c>
      <c r="E39" s="27">
        <f t="shared" ref="E39:E40" si="41">SUM(F39:G39)</f>
        <v>0</v>
      </c>
      <c r="F39" s="25">
        <v>0</v>
      </c>
      <c r="G39" s="26">
        <v>0</v>
      </c>
      <c r="H39" s="28">
        <f t="shared" ref="H39:H40" si="42">SUM(I39:J39)</f>
        <v>0</v>
      </c>
      <c r="I39" s="25">
        <v>0</v>
      </c>
      <c r="J39" s="26">
        <v>0</v>
      </c>
      <c r="K39" s="27">
        <f t="shared" ref="K39:K40" si="43">SUM(L39:M39)</f>
        <v>0</v>
      </c>
      <c r="L39" s="25">
        <v>0</v>
      </c>
      <c r="M39" s="25">
        <v>0</v>
      </c>
      <c r="N39" s="25">
        <f t="shared" ref="N39:N40" si="44">SUM(O39:P39)</f>
        <v>0</v>
      </c>
      <c r="O39" s="25">
        <v>0</v>
      </c>
      <c r="P39" s="26">
        <v>0</v>
      </c>
      <c r="Q39" s="31">
        <f t="shared" ref="Q39:Q40" si="45">SUM(R39:S39)</f>
        <v>0</v>
      </c>
      <c r="R39" s="25">
        <v>0</v>
      </c>
      <c r="S39" s="25">
        <v>0</v>
      </c>
      <c r="T39" s="25">
        <f t="shared" ref="T39:T40" si="46">SUM(U39:V39)</f>
        <v>0</v>
      </c>
      <c r="U39" s="25">
        <v>0</v>
      </c>
      <c r="V39" s="26">
        <v>0</v>
      </c>
      <c r="W39" s="29">
        <f t="shared" ref="W39:W40" si="47">SUM(X39:Y39)</f>
        <v>0</v>
      </c>
      <c r="X39" s="28">
        <v>0</v>
      </c>
      <c r="Y39" s="25">
        <v>0</v>
      </c>
      <c r="Z39" s="25">
        <v>0</v>
      </c>
      <c r="AA39" s="101">
        <v>0</v>
      </c>
    </row>
    <row r="40" spans="1:28" ht="15.95" customHeight="1" thickBot="1">
      <c r="A40" s="129">
        <v>30</v>
      </c>
      <c r="B40" s="25">
        <f t="shared" si="38"/>
        <v>1</v>
      </c>
      <c r="C40" s="137">
        <f t="shared" si="39"/>
        <v>0</v>
      </c>
      <c r="D40" s="234">
        <f t="shared" si="40"/>
        <v>1</v>
      </c>
      <c r="E40" s="27">
        <f t="shared" si="41"/>
        <v>0</v>
      </c>
      <c r="F40" s="25">
        <v>0</v>
      </c>
      <c r="G40" s="26">
        <v>0</v>
      </c>
      <c r="H40" s="28">
        <f t="shared" si="42"/>
        <v>0</v>
      </c>
      <c r="I40" s="25">
        <v>0</v>
      </c>
      <c r="J40" s="26">
        <v>0</v>
      </c>
      <c r="K40" s="27">
        <f t="shared" si="43"/>
        <v>0</v>
      </c>
      <c r="L40" s="25">
        <v>0</v>
      </c>
      <c r="M40" s="25">
        <v>0</v>
      </c>
      <c r="N40" s="25">
        <f t="shared" si="44"/>
        <v>0</v>
      </c>
      <c r="O40" s="25">
        <v>0</v>
      </c>
      <c r="P40" s="26">
        <v>0</v>
      </c>
      <c r="Q40" s="31">
        <f t="shared" si="45"/>
        <v>0</v>
      </c>
      <c r="R40" s="25">
        <v>0</v>
      </c>
      <c r="S40" s="25">
        <v>0</v>
      </c>
      <c r="T40" s="25">
        <f t="shared" si="46"/>
        <v>0</v>
      </c>
      <c r="U40" s="25">
        <v>0</v>
      </c>
      <c r="V40" s="26">
        <v>0</v>
      </c>
      <c r="W40" s="29">
        <f t="shared" si="47"/>
        <v>0</v>
      </c>
      <c r="X40" s="28">
        <v>0</v>
      </c>
      <c r="Y40" s="25">
        <v>0</v>
      </c>
      <c r="Z40" s="25">
        <v>0</v>
      </c>
      <c r="AA40" s="101">
        <v>0</v>
      </c>
    </row>
    <row r="41" spans="1:28" ht="15.95" customHeight="1" thickBot="1">
      <c r="A41" s="107"/>
      <c r="B41" s="109">
        <f>SUM(B34:B40)</f>
        <v>7</v>
      </c>
      <c r="C41" s="109">
        <f>SUM(C34:C40)</f>
        <v>0</v>
      </c>
      <c r="D41" s="109">
        <f>SUM(D34:D40)</f>
        <v>7</v>
      </c>
      <c r="E41" s="109">
        <f t="shared" ref="E41:Y41" si="48">SUM(E34:E40)</f>
        <v>0</v>
      </c>
      <c r="F41" s="110">
        <f t="shared" si="48"/>
        <v>0</v>
      </c>
      <c r="G41" s="110">
        <f t="shared" si="48"/>
        <v>0</v>
      </c>
      <c r="H41" s="109">
        <f t="shared" si="48"/>
        <v>0</v>
      </c>
      <c r="I41" s="110">
        <f t="shared" si="48"/>
        <v>0</v>
      </c>
      <c r="J41" s="110">
        <f t="shared" si="48"/>
        <v>0</v>
      </c>
      <c r="K41" s="109">
        <f t="shared" si="48"/>
        <v>0</v>
      </c>
      <c r="L41" s="110">
        <f t="shared" si="48"/>
        <v>0</v>
      </c>
      <c r="M41" s="110">
        <f t="shared" si="48"/>
        <v>0</v>
      </c>
      <c r="N41" s="109">
        <f t="shared" si="48"/>
        <v>0</v>
      </c>
      <c r="O41" s="110">
        <f t="shared" si="48"/>
        <v>0</v>
      </c>
      <c r="P41" s="110">
        <f t="shared" si="48"/>
        <v>0</v>
      </c>
      <c r="Q41" s="109">
        <f t="shared" si="48"/>
        <v>0</v>
      </c>
      <c r="R41" s="110">
        <f t="shared" si="48"/>
        <v>0</v>
      </c>
      <c r="S41" s="110">
        <f t="shared" si="48"/>
        <v>0</v>
      </c>
      <c r="T41" s="109">
        <f t="shared" si="48"/>
        <v>0</v>
      </c>
      <c r="U41" s="110">
        <f t="shared" si="48"/>
        <v>0</v>
      </c>
      <c r="V41" s="110">
        <f t="shared" si="48"/>
        <v>0</v>
      </c>
      <c r="W41" s="109">
        <f t="shared" si="48"/>
        <v>0</v>
      </c>
      <c r="X41" s="110">
        <f t="shared" si="48"/>
        <v>0</v>
      </c>
      <c r="Y41" s="110">
        <f t="shared" si="48"/>
        <v>0</v>
      </c>
      <c r="Z41" s="108">
        <v>0</v>
      </c>
      <c r="AA41" s="33">
        <v>0</v>
      </c>
    </row>
    <row r="42" spans="1:28" ht="15.95" customHeight="1" thickBot="1">
      <c r="A42" s="255">
        <v>31</v>
      </c>
      <c r="B42" s="25">
        <f t="shared" ref="B42" si="49">SUM(C42:D42)</f>
        <v>2</v>
      </c>
      <c r="C42" s="25">
        <f>SUM(C40,F42,I42)-SUM(L42,O42,R42)</f>
        <v>1</v>
      </c>
      <c r="D42" s="26">
        <f>SUM(D40,G42,J42)-SUM(M42,P42,S42)</f>
        <v>1</v>
      </c>
      <c r="E42" s="27">
        <f t="shared" ref="E42" si="50">SUM(F42:G42)</f>
        <v>1</v>
      </c>
      <c r="F42" s="25">
        <v>1</v>
      </c>
      <c r="G42" s="26">
        <v>0</v>
      </c>
      <c r="H42" s="28">
        <f t="shared" ref="H42" si="51">SUM(I42:J42)</f>
        <v>0</v>
      </c>
      <c r="I42" s="25">
        <v>0</v>
      </c>
      <c r="J42" s="26">
        <v>0</v>
      </c>
      <c r="K42" s="27">
        <f t="shared" ref="K42" si="52">SUM(L42:M42)</f>
        <v>0</v>
      </c>
      <c r="L42" s="25">
        <v>0</v>
      </c>
      <c r="M42" s="25">
        <v>0</v>
      </c>
      <c r="N42" s="25">
        <f t="shared" ref="N42" si="53">SUM(O42:P42)</f>
        <v>0</v>
      </c>
      <c r="O42" s="25">
        <v>0</v>
      </c>
      <c r="P42" s="26">
        <v>0</v>
      </c>
      <c r="Q42" s="31">
        <f t="shared" ref="Q42" si="54">SUM(R42:S42)</f>
        <v>0</v>
      </c>
      <c r="R42" s="25">
        <v>0</v>
      </c>
      <c r="S42" s="25">
        <v>0</v>
      </c>
      <c r="T42" s="25">
        <f t="shared" ref="T42" si="55">SUM(U42:V42)</f>
        <v>0</v>
      </c>
      <c r="U42" s="25">
        <v>0</v>
      </c>
      <c r="V42" s="26">
        <v>0</v>
      </c>
      <c r="W42" s="29">
        <f t="shared" ref="W42" si="56">SUM(X42:Y42)</f>
        <v>0</v>
      </c>
      <c r="X42" s="28">
        <v>0</v>
      </c>
      <c r="Y42" s="25">
        <v>0</v>
      </c>
      <c r="Z42" s="25">
        <v>0</v>
      </c>
      <c r="AA42" s="101">
        <v>0</v>
      </c>
    </row>
    <row r="43" spans="1:28" ht="15.95" customHeight="1" thickBot="1">
      <c r="A43" s="271"/>
      <c r="B43" s="109">
        <f t="shared" ref="B43:Y43" si="57">SUM(B42:B42)</f>
        <v>2</v>
      </c>
      <c r="C43" s="109">
        <f t="shared" si="57"/>
        <v>1</v>
      </c>
      <c r="D43" s="109">
        <f t="shared" si="57"/>
        <v>1</v>
      </c>
      <c r="E43" s="109">
        <f t="shared" si="57"/>
        <v>1</v>
      </c>
      <c r="F43" s="109">
        <f t="shared" si="57"/>
        <v>1</v>
      </c>
      <c r="G43" s="109">
        <f t="shared" si="57"/>
        <v>0</v>
      </c>
      <c r="H43" s="109">
        <f t="shared" si="57"/>
        <v>0</v>
      </c>
      <c r="I43" s="109">
        <f t="shared" si="57"/>
        <v>0</v>
      </c>
      <c r="J43" s="109">
        <f t="shared" si="57"/>
        <v>0</v>
      </c>
      <c r="K43" s="109">
        <f t="shared" si="57"/>
        <v>0</v>
      </c>
      <c r="L43" s="109">
        <f t="shared" si="57"/>
        <v>0</v>
      </c>
      <c r="M43" s="109">
        <f t="shared" si="57"/>
        <v>0</v>
      </c>
      <c r="N43" s="109">
        <f t="shared" si="57"/>
        <v>0</v>
      </c>
      <c r="O43" s="109">
        <f t="shared" si="57"/>
        <v>0</v>
      </c>
      <c r="P43" s="109">
        <f t="shared" si="57"/>
        <v>0</v>
      </c>
      <c r="Q43" s="109">
        <f t="shared" si="57"/>
        <v>0</v>
      </c>
      <c r="R43" s="109">
        <f t="shared" si="57"/>
        <v>0</v>
      </c>
      <c r="S43" s="109">
        <f t="shared" si="57"/>
        <v>0</v>
      </c>
      <c r="T43" s="109">
        <f t="shared" si="57"/>
        <v>0</v>
      </c>
      <c r="U43" s="109">
        <f t="shared" si="57"/>
        <v>0</v>
      </c>
      <c r="V43" s="109">
        <f t="shared" si="57"/>
        <v>0</v>
      </c>
      <c r="W43" s="109">
        <f t="shared" si="57"/>
        <v>0</v>
      </c>
      <c r="X43" s="109">
        <f t="shared" si="57"/>
        <v>0</v>
      </c>
      <c r="Y43" s="109">
        <f t="shared" si="57"/>
        <v>0</v>
      </c>
      <c r="Z43" s="109">
        <f t="shared" ref="Z43:AA43" si="58">SUM(Z36:Z38)</f>
        <v>0</v>
      </c>
      <c r="AA43" s="109">
        <f t="shared" si="58"/>
        <v>0</v>
      </c>
    </row>
    <row r="44" spans="1:28" ht="15.95" customHeight="1" thickBot="1">
      <c r="A44" s="113"/>
      <c r="B44" s="179">
        <f t="shared" ref="B44:Y44" si="59">SUM(B9,B17,B25,B33,B41,B43)</f>
        <v>48</v>
      </c>
      <c r="C44" s="179">
        <f t="shared" si="59"/>
        <v>1</v>
      </c>
      <c r="D44" s="179">
        <f>SUM(D9,D17,D25,D33,D41,D43)</f>
        <v>47</v>
      </c>
      <c r="E44" s="179">
        <f t="shared" si="59"/>
        <v>1</v>
      </c>
      <c r="F44" s="179">
        <f t="shared" si="59"/>
        <v>1</v>
      </c>
      <c r="G44" s="179">
        <f t="shared" si="59"/>
        <v>0</v>
      </c>
      <c r="H44" s="179">
        <f t="shared" si="59"/>
        <v>0</v>
      </c>
      <c r="I44" s="179">
        <f t="shared" si="59"/>
        <v>0</v>
      </c>
      <c r="J44" s="179">
        <f t="shared" si="59"/>
        <v>0</v>
      </c>
      <c r="K44" s="179">
        <f t="shared" si="59"/>
        <v>0</v>
      </c>
      <c r="L44" s="179">
        <f t="shared" si="59"/>
        <v>0</v>
      </c>
      <c r="M44" s="179">
        <f t="shared" si="59"/>
        <v>0</v>
      </c>
      <c r="N44" s="179">
        <f t="shared" si="59"/>
        <v>1</v>
      </c>
      <c r="O44" s="179">
        <f t="shared" si="59"/>
        <v>0</v>
      </c>
      <c r="P44" s="179">
        <f t="shared" si="59"/>
        <v>1</v>
      </c>
      <c r="Q44" s="179">
        <f t="shared" si="59"/>
        <v>0</v>
      </c>
      <c r="R44" s="179">
        <f t="shared" si="59"/>
        <v>0</v>
      </c>
      <c r="S44" s="179">
        <f t="shared" si="59"/>
        <v>0</v>
      </c>
      <c r="T44" s="179">
        <f t="shared" si="59"/>
        <v>34</v>
      </c>
      <c r="U44" s="179">
        <f t="shared" si="59"/>
        <v>0</v>
      </c>
      <c r="V44" s="179">
        <f t="shared" si="59"/>
        <v>34</v>
      </c>
      <c r="W44" s="179">
        <f t="shared" si="59"/>
        <v>0</v>
      </c>
      <c r="X44" s="179">
        <f t="shared" si="59"/>
        <v>0</v>
      </c>
      <c r="Y44" s="179">
        <f t="shared" si="59"/>
        <v>0</v>
      </c>
      <c r="Z44" s="180"/>
      <c r="AA44" s="181"/>
      <c r="AB44" s="109">
        <f>SUM(AB37:AB41)</f>
        <v>0</v>
      </c>
    </row>
    <row r="45" spans="1:28" ht="15.95" customHeight="1">
      <c r="N45" s="6">
        <f>SUM(AC7,E44,H44)-SUM(K44,N44,Q44)</f>
        <v>2</v>
      </c>
      <c r="T45" s="6"/>
    </row>
    <row r="46" spans="1:28" ht="15.95" customHeight="1"/>
    <row r="47" spans="1:28" ht="15.95" customHeight="1"/>
    <row r="48" spans="1:2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93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Hoja12"/>
  <dimension ref="A1:AC132"/>
  <sheetViews>
    <sheetView workbookViewId="0">
      <pane xSplit="2" ySplit="6" topLeftCell="C31" activePane="bottomRight" state="frozen"/>
      <selection pane="topRight" activeCell="C1" sqref="C1"/>
      <selection pane="bottomLeft" activeCell="A7" sqref="A7"/>
      <selection pane="bottomRight" activeCell="E47" sqref="E47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4" width="7.28515625" customWidth="1"/>
    <col min="15" max="15" width="6.140625" customWidth="1"/>
    <col min="16" max="16" width="7.28515625" customWidth="1"/>
    <col min="17" max="17" width="5.42578125" customWidth="1"/>
    <col min="18" max="18" width="4.7109375" customWidth="1"/>
    <col min="19" max="19" width="5.5703125" customWidth="1"/>
    <col min="20" max="20" width="8" customWidth="1"/>
    <col min="21" max="21" width="6.7109375" customWidth="1"/>
    <col min="22" max="22" width="8.7109375" customWidth="1"/>
    <col min="23" max="23" width="4.85546875" customWidth="1"/>
    <col min="24" max="24" width="5.28515625" customWidth="1"/>
    <col min="25" max="25" width="6.140625" customWidth="1"/>
    <col min="26" max="26" width="6.7109375" customWidth="1"/>
    <col min="27" max="27" width="5.7109375" style="2" customWidth="1"/>
  </cols>
  <sheetData>
    <row r="1" spans="1:29" ht="15.75">
      <c r="A1" s="298" t="s">
        <v>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</row>
    <row r="2" spans="1:29">
      <c r="A2" s="3" t="s">
        <v>118</v>
      </c>
      <c r="B2" s="3"/>
      <c r="C2" s="3"/>
      <c r="D2" s="4"/>
      <c r="E2" s="4" t="s">
        <v>73</v>
      </c>
      <c r="F2" s="4"/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99" t="s">
        <v>2</v>
      </c>
      <c r="C4" s="300"/>
      <c r="D4" s="329"/>
      <c r="E4" s="347" t="s">
        <v>7</v>
      </c>
      <c r="F4" s="348"/>
      <c r="G4" s="349"/>
      <c r="H4" s="330" t="s">
        <v>3</v>
      </c>
      <c r="I4" s="330"/>
      <c r="J4" s="331"/>
      <c r="K4" s="330" t="s">
        <v>3</v>
      </c>
      <c r="L4" s="330"/>
      <c r="M4" s="331"/>
      <c r="N4" s="332" t="s">
        <v>4</v>
      </c>
      <c r="O4" s="332"/>
      <c r="P4" s="332"/>
      <c r="Q4" s="332"/>
      <c r="R4" s="332"/>
      <c r="S4" s="333"/>
      <c r="T4" s="336" t="s">
        <v>16</v>
      </c>
      <c r="U4" s="337"/>
      <c r="V4" s="338"/>
      <c r="W4" s="336" t="s">
        <v>18</v>
      </c>
      <c r="X4" s="337"/>
      <c r="Y4" s="338"/>
      <c r="Z4" s="334" t="s">
        <v>20</v>
      </c>
      <c r="AA4" s="315"/>
    </row>
    <row r="5" spans="1:29" s="11" customFormat="1" ht="14.25" customHeight="1" thickBot="1">
      <c r="A5" s="12" t="s">
        <v>5</v>
      </c>
      <c r="B5" s="317" t="s">
        <v>6</v>
      </c>
      <c r="C5" s="318"/>
      <c r="D5" s="345"/>
      <c r="E5" s="350"/>
      <c r="F5" s="351"/>
      <c r="G5" s="352"/>
      <c r="H5" s="316" t="s">
        <v>8</v>
      </c>
      <c r="I5" s="316"/>
      <c r="J5" s="346"/>
      <c r="K5" s="316" t="s">
        <v>9</v>
      </c>
      <c r="L5" s="316"/>
      <c r="M5" s="346"/>
      <c r="N5" s="343" t="s">
        <v>10</v>
      </c>
      <c r="O5" s="343"/>
      <c r="P5" s="344"/>
      <c r="Q5" s="342" t="s">
        <v>11</v>
      </c>
      <c r="R5" s="343"/>
      <c r="S5" s="344"/>
      <c r="T5" s="339" t="s">
        <v>17</v>
      </c>
      <c r="U5" s="340"/>
      <c r="V5" s="341"/>
      <c r="W5" s="339" t="s">
        <v>19</v>
      </c>
      <c r="X5" s="340"/>
      <c r="Y5" s="341"/>
      <c r="Z5" s="335"/>
      <c r="AA5" s="316"/>
      <c r="AC5" s="11">
        <v>15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5" t="s">
        <v>13</v>
      </c>
      <c r="F6" s="15" t="s">
        <v>14</v>
      </c>
      <c r="G6" s="22" t="s">
        <v>15</v>
      </c>
      <c r="H6" s="148" t="s">
        <v>13</v>
      </c>
      <c r="I6" s="17" t="s">
        <v>14</v>
      </c>
      <c r="J6" s="23" t="s">
        <v>15</v>
      </c>
      <c r="K6" s="148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26"/>
      <c r="AC6" s="126">
        <v>14</v>
      </c>
    </row>
    <row r="7" spans="1:29" s="2" customFormat="1" ht="15.95" customHeight="1">
      <c r="A7" s="125">
        <v>1</v>
      </c>
      <c r="B7" s="25">
        <f>SUM(C7:D7)</f>
        <v>31</v>
      </c>
      <c r="C7" s="25">
        <f>SUM(AC5,F7,I7)-SUM(L7,O7,R7)</f>
        <v>16</v>
      </c>
      <c r="D7" s="25">
        <f>SUM(AC6,G7,J7)-SUM(M7,P7,S7)</f>
        <v>15</v>
      </c>
      <c r="E7" s="27">
        <f t="shared" ref="E7:E29" si="0">SUM(F7:G7)</f>
        <v>4</v>
      </c>
      <c r="F7" s="25">
        <v>2</v>
      </c>
      <c r="G7" s="26">
        <v>2</v>
      </c>
      <c r="H7" s="27">
        <f t="shared" ref="H7:H8" si="1">SUM(I7:J7)</f>
        <v>0</v>
      </c>
      <c r="I7" s="25">
        <v>0</v>
      </c>
      <c r="J7" s="26">
        <v>0</v>
      </c>
      <c r="K7" s="28">
        <f t="shared" ref="K7:K8" si="2">SUM(L7:M7)</f>
        <v>0</v>
      </c>
      <c r="L7" s="25">
        <v>0</v>
      </c>
      <c r="M7" s="25">
        <v>0</v>
      </c>
      <c r="N7" s="28">
        <f t="shared" ref="N7:N15" si="3">SUM(O7:P7)</f>
        <v>2</v>
      </c>
      <c r="O7" s="25">
        <v>1</v>
      </c>
      <c r="P7" s="25">
        <v>1</v>
      </c>
      <c r="Q7" s="31">
        <f t="shared" ref="Q7:Q8" si="4">SUM(R7:S7)</f>
        <v>0</v>
      </c>
      <c r="R7" s="25">
        <v>0</v>
      </c>
      <c r="S7" s="25">
        <v>0</v>
      </c>
      <c r="T7" s="29">
        <f>SUM(U7:V7)</f>
        <v>8</v>
      </c>
      <c r="U7" s="28">
        <v>4</v>
      </c>
      <c r="V7" s="25">
        <v>4</v>
      </c>
      <c r="W7" s="31">
        <f t="shared" ref="W7:W16" si="5">SUM(X7:Y7)</f>
        <v>0</v>
      </c>
      <c r="X7" s="25">
        <v>0</v>
      </c>
      <c r="Y7" s="25">
        <v>0</v>
      </c>
      <c r="Z7" s="25">
        <v>0</v>
      </c>
      <c r="AA7" s="101">
        <v>0</v>
      </c>
      <c r="AC7" s="2">
        <f>SUM(AC5:AC6)</f>
        <v>29</v>
      </c>
    </row>
    <row r="8" spans="1:29" s="2" customFormat="1" ht="15.95" customHeight="1" thickBot="1">
      <c r="A8" s="24">
        <v>2</v>
      </c>
      <c r="B8" s="25">
        <f t="shared" ref="B8" si="6">SUM(C8:D8)</f>
        <v>34</v>
      </c>
      <c r="C8" s="25">
        <f t="shared" ref="C8:D8" si="7">SUM(C7,F8,I8)-SUM(L8,O8,R8)</f>
        <v>17</v>
      </c>
      <c r="D8" s="26">
        <f t="shared" si="7"/>
        <v>17</v>
      </c>
      <c r="E8" s="27">
        <f t="shared" si="0"/>
        <v>3</v>
      </c>
      <c r="F8" s="25">
        <v>1</v>
      </c>
      <c r="G8" s="26">
        <v>2</v>
      </c>
      <c r="H8" s="27">
        <f t="shared" si="1"/>
        <v>1</v>
      </c>
      <c r="I8" s="25">
        <v>0</v>
      </c>
      <c r="J8" s="26">
        <v>1</v>
      </c>
      <c r="K8" s="28">
        <f t="shared" si="2"/>
        <v>0</v>
      </c>
      <c r="L8" s="25">
        <v>0</v>
      </c>
      <c r="M8" s="25"/>
      <c r="N8" s="28">
        <f t="shared" si="3"/>
        <v>1</v>
      </c>
      <c r="O8" s="25">
        <v>0</v>
      </c>
      <c r="P8" s="25">
        <v>1</v>
      </c>
      <c r="Q8" s="31">
        <f t="shared" si="4"/>
        <v>0</v>
      </c>
      <c r="R8" s="25">
        <v>0</v>
      </c>
      <c r="S8" s="25">
        <v>0</v>
      </c>
      <c r="T8" s="29">
        <f t="shared" ref="T8:T29" si="8">SUM(U8:V8)</f>
        <v>1</v>
      </c>
      <c r="U8" s="28">
        <v>0</v>
      </c>
      <c r="V8" s="25">
        <v>1</v>
      </c>
      <c r="W8" s="31">
        <f t="shared" si="5"/>
        <v>0</v>
      </c>
      <c r="X8" s="25">
        <v>0</v>
      </c>
      <c r="Y8" s="25">
        <v>0</v>
      </c>
      <c r="Z8" s="25">
        <v>0</v>
      </c>
      <c r="AA8" s="101">
        <v>0</v>
      </c>
      <c r="AB8"/>
    </row>
    <row r="9" spans="1:29" s="2" customFormat="1" ht="15.95" customHeight="1" thickBot="1">
      <c r="A9" s="112"/>
      <c r="B9" s="108">
        <f t="shared" ref="B9:Y9" si="9">SUM(B7:B8)</f>
        <v>65</v>
      </c>
      <c r="C9" s="108">
        <f t="shared" si="9"/>
        <v>33</v>
      </c>
      <c r="D9" s="108">
        <f t="shared" si="9"/>
        <v>32</v>
      </c>
      <c r="E9" s="108">
        <f t="shared" si="9"/>
        <v>7</v>
      </c>
      <c r="F9" s="108">
        <f t="shared" si="9"/>
        <v>3</v>
      </c>
      <c r="G9" s="108">
        <f t="shared" si="9"/>
        <v>4</v>
      </c>
      <c r="H9" s="108">
        <f t="shared" si="9"/>
        <v>1</v>
      </c>
      <c r="I9" s="108">
        <f t="shared" si="9"/>
        <v>0</v>
      </c>
      <c r="J9" s="108">
        <f t="shared" si="9"/>
        <v>1</v>
      </c>
      <c r="K9" s="108">
        <f t="shared" si="9"/>
        <v>0</v>
      </c>
      <c r="L9" s="108">
        <f t="shared" si="9"/>
        <v>0</v>
      </c>
      <c r="M9" s="108">
        <v>0</v>
      </c>
      <c r="N9" s="108">
        <f t="shared" si="9"/>
        <v>3</v>
      </c>
      <c r="O9" s="108">
        <f t="shared" si="9"/>
        <v>1</v>
      </c>
      <c r="P9" s="108">
        <f t="shared" si="9"/>
        <v>2</v>
      </c>
      <c r="Q9" s="108">
        <f t="shared" si="9"/>
        <v>0</v>
      </c>
      <c r="R9" s="108">
        <f t="shared" si="9"/>
        <v>0</v>
      </c>
      <c r="S9" s="108">
        <f t="shared" si="9"/>
        <v>0</v>
      </c>
      <c r="T9" s="108">
        <f t="shared" si="9"/>
        <v>9</v>
      </c>
      <c r="U9" s="108">
        <f t="shared" si="9"/>
        <v>4</v>
      </c>
      <c r="V9" s="108">
        <f t="shared" si="9"/>
        <v>5</v>
      </c>
      <c r="W9" s="108">
        <f t="shared" si="9"/>
        <v>0</v>
      </c>
      <c r="X9" s="108">
        <f t="shared" si="9"/>
        <v>0</v>
      </c>
      <c r="Y9" s="108">
        <f t="shared" si="9"/>
        <v>0</v>
      </c>
      <c r="Z9" s="108">
        <v>0</v>
      </c>
      <c r="AA9" s="111">
        <v>0</v>
      </c>
    </row>
    <row r="10" spans="1:29" s="2" customFormat="1" ht="15.95" customHeight="1">
      <c r="A10" s="125">
        <v>3</v>
      </c>
      <c r="B10" s="25">
        <f>SUM(C10:D10)</f>
        <v>34</v>
      </c>
      <c r="C10" s="25">
        <f>SUM(C8,F10,I10)-SUM(L10,O10,R10)</f>
        <v>17</v>
      </c>
      <c r="D10" s="25">
        <f>SUM(D8,G10,J10)-SUM(M10,P10,S10)</f>
        <v>17</v>
      </c>
      <c r="E10" s="27">
        <f t="shared" si="0"/>
        <v>4</v>
      </c>
      <c r="F10" s="25">
        <v>3</v>
      </c>
      <c r="G10" s="26">
        <v>1</v>
      </c>
      <c r="H10" s="27">
        <f t="shared" ref="H10:H16" si="10">SUM(I10:J10)</f>
        <v>0</v>
      </c>
      <c r="I10" s="25">
        <v>0</v>
      </c>
      <c r="J10" s="26">
        <v>0</v>
      </c>
      <c r="K10" s="28">
        <f t="shared" ref="K10:K16" si="11">SUM(L10:M10)</f>
        <v>1</v>
      </c>
      <c r="L10" s="25">
        <v>1</v>
      </c>
      <c r="M10" s="25">
        <v>0</v>
      </c>
      <c r="N10" s="25">
        <f t="shared" si="3"/>
        <v>3</v>
      </c>
      <c r="O10" s="25">
        <v>2</v>
      </c>
      <c r="P10" s="25">
        <v>1</v>
      </c>
      <c r="Q10" s="31">
        <f t="shared" ref="Q10:Q16" si="12">SUM(R10:S10)</f>
        <v>0</v>
      </c>
      <c r="R10" s="25">
        <v>0</v>
      </c>
      <c r="S10" s="25">
        <v>0</v>
      </c>
      <c r="T10" s="29">
        <f t="shared" si="8"/>
        <v>111</v>
      </c>
      <c r="U10" s="28">
        <v>7</v>
      </c>
      <c r="V10" s="25">
        <v>104</v>
      </c>
      <c r="W10" s="29">
        <f>SUM(X10:Y10)</f>
        <v>0</v>
      </c>
      <c r="X10" s="28">
        <v>0</v>
      </c>
      <c r="Y10" s="25">
        <v>0</v>
      </c>
      <c r="Z10" s="25">
        <v>0</v>
      </c>
      <c r="AA10" s="101">
        <v>0</v>
      </c>
    </row>
    <row r="11" spans="1:29" s="2" customFormat="1" ht="15.95" customHeight="1">
      <c r="A11" s="24">
        <v>4</v>
      </c>
      <c r="B11" s="25">
        <f t="shared" ref="B11:B16" si="13">SUM(C11:D11)</f>
        <v>35</v>
      </c>
      <c r="C11" s="25">
        <f t="shared" ref="C11:D16" si="14">SUM(C10,F11,I11)-SUM(L11,O11,R11)</f>
        <v>18</v>
      </c>
      <c r="D11" s="26">
        <f t="shared" si="14"/>
        <v>17</v>
      </c>
      <c r="E11" s="27">
        <f t="shared" si="0"/>
        <v>2</v>
      </c>
      <c r="F11" s="25">
        <v>2</v>
      </c>
      <c r="G11" s="26">
        <v>0</v>
      </c>
      <c r="H11" s="27">
        <f t="shared" si="10"/>
        <v>2</v>
      </c>
      <c r="I11" s="25">
        <v>1</v>
      </c>
      <c r="J11" s="26">
        <v>1</v>
      </c>
      <c r="K11" s="27">
        <f t="shared" si="11"/>
        <v>0</v>
      </c>
      <c r="L11" s="25">
        <v>0</v>
      </c>
      <c r="M11" s="25">
        <v>0</v>
      </c>
      <c r="N11" s="25">
        <f t="shared" si="3"/>
        <v>3</v>
      </c>
      <c r="O11" s="25">
        <v>2</v>
      </c>
      <c r="P11" s="25">
        <v>1</v>
      </c>
      <c r="Q11" s="31">
        <f t="shared" si="12"/>
        <v>0</v>
      </c>
      <c r="R11" s="25">
        <v>0</v>
      </c>
      <c r="S11" s="25">
        <v>0</v>
      </c>
      <c r="T11" s="29">
        <f t="shared" si="8"/>
        <v>27</v>
      </c>
      <c r="U11" s="28">
        <v>8</v>
      </c>
      <c r="V11" s="25">
        <v>19</v>
      </c>
      <c r="W11" s="29">
        <f>SUM(X11:Y11)</f>
        <v>0</v>
      </c>
      <c r="X11" s="28">
        <v>0</v>
      </c>
      <c r="Y11" s="25">
        <v>0</v>
      </c>
      <c r="Z11" s="25">
        <v>0</v>
      </c>
      <c r="AA11" s="101">
        <v>0</v>
      </c>
    </row>
    <row r="12" spans="1:29" s="2" customFormat="1" ht="15.95" customHeight="1">
      <c r="A12" s="24">
        <v>5</v>
      </c>
      <c r="B12" s="25">
        <f t="shared" si="13"/>
        <v>34</v>
      </c>
      <c r="C12" s="25">
        <f t="shared" si="14"/>
        <v>17</v>
      </c>
      <c r="D12" s="26">
        <f t="shared" si="14"/>
        <v>17</v>
      </c>
      <c r="E12" s="27">
        <f t="shared" si="0"/>
        <v>0</v>
      </c>
      <c r="F12" s="25">
        <v>0</v>
      </c>
      <c r="G12" s="26">
        <v>0</v>
      </c>
      <c r="H12" s="27">
        <f t="shared" si="10"/>
        <v>0</v>
      </c>
      <c r="I12" s="25">
        <v>0</v>
      </c>
      <c r="J12" s="26">
        <v>0</v>
      </c>
      <c r="K12" s="28">
        <f t="shared" si="11"/>
        <v>0</v>
      </c>
      <c r="L12" s="25">
        <v>0</v>
      </c>
      <c r="M12" s="25">
        <v>0</v>
      </c>
      <c r="N12" s="25">
        <f t="shared" si="3"/>
        <v>1</v>
      </c>
      <c r="O12" s="25">
        <v>1</v>
      </c>
      <c r="P12" s="25">
        <v>0</v>
      </c>
      <c r="Q12" s="31">
        <f t="shared" si="12"/>
        <v>0</v>
      </c>
      <c r="R12" s="25">
        <v>0</v>
      </c>
      <c r="S12" s="25">
        <v>0</v>
      </c>
      <c r="T12" s="29">
        <f t="shared" si="8"/>
        <v>3</v>
      </c>
      <c r="U12" s="28">
        <v>3</v>
      </c>
      <c r="V12" s="25">
        <v>0</v>
      </c>
      <c r="W12" s="29">
        <f>SUM(X12:Y12)</f>
        <v>0</v>
      </c>
      <c r="X12" s="28">
        <v>0</v>
      </c>
      <c r="Y12" s="25">
        <v>0</v>
      </c>
      <c r="Z12" s="25">
        <v>0</v>
      </c>
      <c r="AA12" s="101">
        <v>0</v>
      </c>
    </row>
    <row r="13" spans="1:29" s="2" customFormat="1" ht="15.95" customHeight="1">
      <c r="A13" s="24">
        <v>6</v>
      </c>
      <c r="B13" s="25">
        <f t="shared" si="13"/>
        <v>32</v>
      </c>
      <c r="C13" s="25">
        <f t="shared" si="14"/>
        <v>17</v>
      </c>
      <c r="D13" s="26">
        <f t="shared" si="14"/>
        <v>15</v>
      </c>
      <c r="E13" s="27">
        <f t="shared" si="0"/>
        <v>2</v>
      </c>
      <c r="F13" s="25">
        <v>2</v>
      </c>
      <c r="G13" s="26">
        <v>0</v>
      </c>
      <c r="H13" s="27">
        <f t="shared" si="10"/>
        <v>0</v>
      </c>
      <c r="I13" s="25">
        <v>0</v>
      </c>
      <c r="J13" s="26">
        <v>0</v>
      </c>
      <c r="K13" s="27">
        <f t="shared" si="11"/>
        <v>0</v>
      </c>
      <c r="L13" s="25">
        <v>0</v>
      </c>
      <c r="M13" s="25">
        <v>0</v>
      </c>
      <c r="N13" s="25">
        <f t="shared" si="3"/>
        <v>4</v>
      </c>
      <c r="O13" s="25">
        <v>2</v>
      </c>
      <c r="P13" s="25">
        <v>2</v>
      </c>
      <c r="Q13" s="31">
        <f t="shared" si="12"/>
        <v>0</v>
      </c>
      <c r="R13" s="25">
        <v>0</v>
      </c>
      <c r="S13" s="25">
        <v>0</v>
      </c>
      <c r="T13" s="29">
        <f t="shared" si="8"/>
        <v>41</v>
      </c>
      <c r="U13" s="28">
        <v>23</v>
      </c>
      <c r="V13" s="25">
        <v>18</v>
      </c>
      <c r="W13" s="31">
        <f t="shared" si="5"/>
        <v>0</v>
      </c>
      <c r="X13" s="25">
        <v>0</v>
      </c>
      <c r="Y13" s="25">
        <v>0</v>
      </c>
      <c r="Z13" s="25">
        <v>0</v>
      </c>
      <c r="AA13" s="101">
        <v>0</v>
      </c>
    </row>
    <row r="14" spans="1:29" s="2" customFormat="1" ht="15.95" customHeight="1">
      <c r="A14" s="24">
        <v>7</v>
      </c>
      <c r="B14" s="25">
        <f t="shared" si="13"/>
        <v>31</v>
      </c>
      <c r="C14" s="25">
        <f t="shared" si="14"/>
        <v>16</v>
      </c>
      <c r="D14" s="26">
        <f t="shared" si="14"/>
        <v>15</v>
      </c>
      <c r="E14" s="27">
        <f t="shared" si="0"/>
        <v>4</v>
      </c>
      <c r="F14" s="25">
        <v>3</v>
      </c>
      <c r="G14" s="26">
        <v>1</v>
      </c>
      <c r="H14" s="27">
        <f t="shared" si="10"/>
        <v>0</v>
      </c>
      <c r="I14" s="25">
        <v>0</v>
      </c>
      <c r="J14" s="26">
        <v>0</v>
      </c>
      <c r="K14" s="28">
        <f t="shared" si="11"/>
        <v>0</v>
      </c>
      <c r="L14" s="25">
        <v>0</v>
      </c>
      <c r="M14" s="25">
        <v>0</v>
      </c>
      <c r="N14" s="25">
        <f t="shared" si="3"/>
        <v>5</v>
      </c>
      <c r="O14" s="25">
        <v>4</v>
      </c>
      <c r="P14" s="25">
        <v>1</v>
      </c>
      <c r="Q14" s="31">
        <f t="shared" si="12"/>
        <v>0</v>
      </c>
      <c r="R14" s="25">
        <v>0</v>
      </c>
      <c r="S14" s="25">
        <v>0</v>
      </c>
      <c r="T14" s="29">
        <f t="shared" si="8"/>
        <v>69</v>
      </c>
      <c r="U14" s="28">
        <v>56</v>
      </c>
      <c r="V14" s="25">
        <v>13</v>
      </c>
      <c r="W14" s="29">
        <f t="shared" si="5"/>
        <v>0</v>
      </c>
      <c r="X14" s="28">
        <v>0</v>
      </c>
      <c r="Y14" s="25">
        <v>0</v>
      </c>
      <c r="Z14" s="25">
        <v>0</v>
      </c>
      <c r="AA14" s="101">
        <v>0</v>
      </c>
      <c r="AB14"/>
    </row>
    <row r="15" spans="1:29" s="2" customFormat="1" ht="15.95" customHeight="1">
      <c r="A15" s="24">
        <v>8</v>
      </c>
      <c r="B15" s="25">
        <f t="shared" si="13"/>
        <v>31</v>
      </c>
      <c r="C15" s="25">
        <f t="shared" si="14"/>
        <v>16</v>
      </c>
      <c r="D15" s="26">
        <f t="shared" si="14"/>
        <v>15</v>
      </c>
      <c r="E15" s="27">
        <f t="shared" si="0"/>
        <v>0</v>
      </c>
      <c r="F15" s="25">
        <v>0</v>
      </c>
      <c r="G15" s="26">
        <v>0</v>
      </c>
      <c r="H15" s="27">
        <f t="shared" si="10"/>
        <v>1</v>
      </c>
      <c r="I15" s="25">
        <v>1</v>
      </c>
      <c r="J15" s="26">
        <v>0</v>
      </c>
      <c r="K15" s="27">
        <f t="shared" si="11"/>
        <v>1</v>
      </c>
      <c r="L15" s="25">
        <v>1</v>
      </c>
      <c r="M15" s="25">
        <v>0</v>
      </c>
      <c r="N15" s="25">
        <f t="shared" si="3"/>
        <v>0</v>
      </c>
      <c r="O15" s="25">
        <v>0</v>
      </c>
      <c r="P15" s="25">
        <v>0</v>
      </c>
      <c r="Q15" s="31">
        <f t="shared" si="12"/>
        <v>0</v>
      </c>
      <c r="R15" s="25">
        <v>0</v>
      </c>
      <c r="S15" s="25">
        <v>0</v>
      </c>
      <c r="T15" s="29">
        <f t="shared" si="8"/>
        <v>0</v>
      </c>
      <c r="U15" s="28">
        <v>0</v>
      </c>
      <c r="V15" s="25">
        <v>0</v>
      </c>
      <c r="W15" s="29">
        <f t="shared" si="5"/>
        <v>0</v>
      </c>
      <c r="X15" s="28">
        <v>0</v>
      </c>
      <c r="Y15" s="25">
        <v>0</v>
      </c>
      <c r="Z15" s="25">
        <v>0</v>
      </c>
      <c r="AA15" s="101">
        <v>0</v>
      </c>
    </row>
    <row r="16" spans="1:29" ht="15.95" customHeight="1" thickBot="1">
      <c r="A16" s="24">
        <v>9</v>
      </c>
      <c r="B16" s="25">
        <f t="shared" si="13"/>
        <v>32</v>
      </c>
      <c r="C16" s="25">
        <f t="shared" si="14"/>
        <v>17</v>
      </c>
      <c r="D16" s="26">
        <f t="shared" si="14"/>
        <v>15</v>
      </c>
      <c r="E16" s="27">
        <f>SUM(F16:G16)</f>
        <v>1</v>
      </c>
      <c r="F16" s="25">
        <v>1</v>
      </c>
      <c r="G16" s="26">
        <v>0</v>
      </c>
      <c r="H16" s="27">
        <f t="shared" si="10"/>
        <v>0</v>
      </c>
      <c r="I16" s="25">
        <v>0</v>
      </c>
      <c r="J16" s="26">
        <v>0</v>
      </c>
      <c r="K16" s="27">
        <f t="shared" si="11"/>
        <v>0</v>
      </c>
      <c r="L16" s="25">
        <v>0</v>
      </c>
      <c r="M16" s="25">
        <v>0</v>
      </c>
      <c r="N16" s="25">
        <f>SUM(O16:P16)</f>
        <v>0</v>
      </c>
      <c r="O16" s="25">
        <v>0</v>
      </c>
      <c r="P16" s="25">
        <v>0</v>
      </c>
      <c r="Q16" s="31">
        <f t="shared" si="12"/>
        <v>0</v>
      </c>
      <c r="R16" s="25">
        <v>0</v>
      </c>
      <c r="S16" s="25">
        <v>0</v>
      </c>
      <c r="T16" s="29">
        <f>SUM(U16:V16)</f>
        <v>0</v>
      </c>
      <c r="U16" s="28">
        <v>0</v>
      </c>
      <c r="V16" s="25">
        <v>0</v>
      </c>
      <c r="W16" s="29">
        <f t="shared" si="5"/>
        <v>0</v>
      </c>
      <c r="X16" s="28">
        <v>0</v>
      </c>
      <c r="Y16" s="25">
        <v>0</v>
      </c>
      <c r="Z16" s="25">
        <v>0</v>
      </c>
      <c r="AA16" s="101">
        <v>0</v>
      </c>
      <c r="AB16" s="2"/>
    </row>
    <row r="17" spans="1:28" s="2" customFormat="1" ht="15.95" customHeight="1" thickBot="1">
      <c r="A17" s="107"/>
      <c r="B17" s="108">
        <f t="shared" ref="B17:Q17" si="15">SUM(B10:B16)</f>
        <v>229</v>
      </c>
      <c r="C17" s="108">
        <f t="shared" si="15"/>
        <v>118</v>
      </c>
      <c r="D17" s="108">
        <f t="shared" si="15"/>
        <v>111</v>
      </c>
      <c r="E17" s="109">
        <f t="shared" si="15"/>
        <v>13</v>
      </c>
      <c r="F17" s="108">
        <f t="shared" si="15"/>
        <v>11</v>
      </c>
      <c r="G17" s="108">
        <f t="shared" si="15"/>
        <v>2</v>
      </c>
      <c r="H17" s="108">
        <f t="shared" si="15"/>
        <v>3</v>
      </c>
      <c r="I17" s="108">
        <f t="shared" si="15"/>
        <v>2</v>
      </c>
      <c r="J17" s="108">
        <f t="shared" si="15"/>
        <v>1</v>
      </c>
      <c r="K17" s="109">
        <f t="shared" si="15"/>
        <v>2</v>
      </c>
      <c r="L17" s="108">
        <f t="shared" si="15"/>
        <v>2</v>
      </c>
      <c r="M17" s="108">
        <f t="shared" si="15"/>
        <v>0</v>
      </c>
      <c r="N17" s="108">
        <f t="shared" si="15"/>
        <v>16</v>
      </c>
      <c r="O17" s="108">
        <f t="shared" si="15"/>
        <v>11</v>
      </c>
      <c r="P17" s="108">
        <f t="shared" si="15"/>
        <v>5</v>
      </c>
      <c r="Q17" s="108">
        <f t="shared" si="15"/>
        <v>0</v>
      </c>
      <c r="R17" s="108">
        <f>SUM(R10:R16)</f>
        <v>0</v>
      </c>
      <c r="S17" s="108">
        <f>SUM(S10:S16)</f>
        <v>0</v>
      </c>
      <c r="T17" s="108">
        <f>SUM(T10:T16)</f>
        <v>251</v>
      </c>
      <c r="U17" s="108">
        <f>SUM(U10:U16)</f>
        <v>97</v>
      </c>
      <c r="V17" s="108">
        <f>SUM(V10:V16)</f>
        <v>154</v>
      </c>
      <c r="W17" s="108">
        <f>SUM(W10:W15)</f>
        <v>0</v>
      </c>
      <c r="X17" s="108">
        <f>SUM(X10:X16)</f>
        <v>0</v>
      </c>
      <c r="Y17" s="108">
        <f>SUM(Y10:Y16)</f>
        <v>0</v>
      </c>
      <c r="Z17" s="108">
        <v>0</v>
      </c>
      <c r="AA17" s="111">
        <v>0</v>
      </c>
    </row>
    <row r="18" spans="1:28" s="2" customFormat="1" ht="15.95" customHeight="1">
      <c r="A18" s="125">
        <v>10</v>
      </c>
      <c r="B18" s="25">
        <f>SUM(C18:D18)</f>
        <v>31</v>
      </c>
      <c r="C18" s="25">
        <f>SUM(C16,F18,I18)-SUM(L18,O18,R18)</f>
        <v>15</v>
      </c>
      <c r="D18" s="26">
        <f>SUM(D16,G18,J18)-SUM(M18,P18,S18)</f>
        <v>16</v>
      </c>
      <c r="E18" s="27">
        <f t="shared" si="0"/>
        <v>3</v>
      </c>
      <c r="F18" s="25">
        <v>1</v>
      </c>
      <c r="G18" s="26">
        <v>2</v>
      </c>
      <c r="H18" s="27">
        <f t="shared" ref="H18:H24" si="16">SUM(I18:J18)</f>
        <v>1</v>
      </c>
      <c r="I18" s="25">
        <v>1</v>
      </c>
      <c r="J18" s="26">
        <v>0</v>
      </c>
      <c r="K18" s="27">
        <f>SUM(L18:M18)</f>
        <v>1</v>
      </c>
      <c r="L18" s="25">
        <v>1</v>
      </c>
      <c r="M18" s="25">
        <v>0</v>
      </c>
      <c r="N18" s="27">
        <f t="shared" ref="N18:N29" si="17">SUM(O18:P18)</f>
        <v>4</v>
      </c>
      <c r="O18" s="25">
        <v>3</v>
      </c>
      <c r="P18" s="25">
        <v>1</v>
      </c>
      <c r="Q18" s="31">
        <f t="shared" ref="Q18:Q24" si="18">SUM(R18:S18)</f>
        <v>0</v>
      </c>
      <c r="R18" s="25">
        <v>0</v>
      </c>
      <c r="S18" s="25">
        <v>0</v>
      </c>
      <c r="T18" s="25">
        <f t="shared" si="8"/>
        <v>504</v>
      </c>
      <c r="U18" s="28">
        <v>487</v>
      </c>
      <c r="V18" s="25">
        <v>17</v>
      </c>
      <c r="W18" s="29">
        <f t="shared" ref="W18:W24" si="19">SUM(X18:Y18)</f>
        <v>0</v>
      </c>
      <c r="X18" s="28">
        <v>0</v>
      </c>
      <c r="Y18" s="25"/>
      <c r="Z18" s="25"/>
      <c r="AA18" s="30">
        <v>0</v>
      </c>
    </row>
    <row r="19" spans="1:28" s="2" customFormat="1" ht="15.95" customHeight="1">
      <c r="A19" s="24">
        <v>11</v>
      </c>
      <c r="B19" s="25">
        <f t="shared" ref="B19:B24" si="20">SUM(C19:D19)</f>
        <v>32</v>
      </c>
      <c r="C19" s="25">
        <f t="shared" ref="C19:D24" si="21">SUM(C18,F19,I19)-SUM(L19,O19,R19)</f>
        <v>18</v>
      </c>
      <c r="D19" s="26">
        <f t="shared" si="21"/>
        <v>14</v>
      </c>
      <c r="E19" s="27">
        <f t="shared" si="0"/>
        <v>3</v>
      </c>
      <c r="F19" s="25">
        <v>3</v>
      </c>
      <c r="G19" s="26">
        <v>0</v>
      </c>
      <c r="H19" s="27">
        <f t="shared" si="16"/>
        <v>1</v>
      </c>
      <c r="I19" s="25">
        <v>1</v>
      </c>
      <c r="J19" s="26">
        <v>0</v>
      </c>
      <c r="K19" s="27">
        <f>SUM(L19:M19)</f>
        <v>1</v>
      </c>
      <c r="L19" s="25">
        <v>0</v>
      </c>
      <c r="M19" s="25">
        <v>1</v>
      </c>
      <c r="N19" s="25">
        <f t="shared" si="17"/>
        <v>2</v>
      </c>
      <c r="O19" s="25">
        <v>1</v>
      </c>
      <c r="P19" s="25">
        <v>1</v>
      </c>
      <c r="Q19" s="31">
        <f t="shared" si="18"/>
        <v>0</v>
      </c>
      <c r="R19" s="25">
        <v>0</v>
      </c>
      <c r="S19" s="25">
        <v>0</v>
      </c>
      <c r="T19" s="25">
        <f t="shared" si="8"/>
        <v>17</v>
      </c>
      <c r="U19" s="28">
        <v>8</v>
      </c>
      <c r="V19" s="25">
        <v>9</v>
      </c>
      <c r="W19" s="29">
        <f t="shared" si="19"/>
        <v>0</v>
      </c>
      <c r="X19" s="28">
        <v>0</v>
      </c>
      <c r="Y19" s="25"/>
      <c r="Z19" s="25"/>
      <c r="AA19" s="101">
        <v>0</v>
      </c>
    </row>
    <row r="20" spans="1:28" s="2" customFormat="1" ht="15.95" customHeight="1">
      <c r="A20" s="24">
        <v>12</v>
      </c>
      <c r="B20" s="25">
        <f t="shared" si="20"/>
        <v>33</v>
      </c>
      <c r="C20" s="25">
        <f t="shared" si="21"/>
        <v>20</v>
      </c>
      <c r="D20" s="26">
        <f t="shared" si="21"/>
        <v>13</v>
      </c>
      <c r="E20" s="27">
        <f t="shared" si="0"/>
        <v>4</v>
      </c>
      <c r="F20" s="25">
        <v>3</v>
      </c>
      <c r="G20" s="26">
        <v>1</v>
      </c>
      <c r="H20" s="27">
        <f t="shared" si="16"/>
        <v>1</v>
      </c>
      <c r="I20" s="25">
        <v>1</v>
      </c>
      <c r="J20" s="26">
        <v>0</v>
      </c>
      <c r="K20" s="27">
        <f>SUM(L20:M20)</f>
        <v>0</v>
      </c>
      <c r="L20" s="25">
        <v>0</v>
      </c>
      <c r="M20" s="25">
        <v>0</v>
      </c>
      <c r="N20" s="25">
        <f t="shared" si="17"/>
        <v>4</v>
      </c>
      <c r="O20" s="25">
        <v>2</v>
      </c>
      <c r="P20" s="25">
        <v>2</v>
      </c>
      <c r="Q20" s="32">
        <f t="shared" si="18"/>
        <v>0</v>
      </c>
      <c r="R20" s="25">
        <v>0</v>
      </c>
      <c r="S20" s="25">
        <v>0</v>
      </c>
      <c r="T20" s="25">
        <f t="shared" si="8"/>
        <v>54</v>
      </c>
      <c r="U20" s="28">
        <v>8</v>
      </c>
      <c r="V20" s="25">
        <v>46</v>
      </c>
      <c r="W20" s="29">
        <v>0</v>
      </c>
      <c r="X20" s="28">
        <v>0</v>
      </c>
      <c r="Y20" s="25"/>
      <c r="Z20" s="25"/>
      <c r="AA20" s="101">
        <v>0</v>
      </c>
    </row>
    <row r="21" spans="1:28" s="2" customFormat="1" ht="15.95" customHeight="1">
      <c r="A21" s="24">
        <v>13</v>
      </c>
      <c r="B21" s="25">
        <f t="shared" si="20"/>
        <v>34</v>
      </c>
      <c r="C21" s="25">
        <f t="shared" si="21"/>
        <v>20</v>
      </c>
      <c r="D21" s="26">
        <f t="shared" si="21"/>
        <v>14</v>
      </c>
      <c r="E21" s="27">
        <f t="shared" si="0"/>
        <v>3</v>
      </c>
      <c r="F21" s="25">
        <v>1</v>
      </c>
      <c r="G21" s="26">
        <v>2</v>
      </c>
      <c r="H21" s="27">
        <f t="shared" si="16"/>
        <v>1</v>
      </c>
      <c r="I21" s="25">
        <v>0</v>
      </c>
      <c r="J21" s="26">
        <v>1</v>
      </c>
      <c r="K21" s="27">
        <f t="shared" ref="K21:K29" si="22">SUM(L21:M21)</f>
        <v>0</v>
      </c>
      <c r="L21" s="25">
        <v>0</v>
      </c>
      <c r="M21" s="25">
        <v>0</v>
      </c>
      <c r="N21" s="25">
        <f t="shared" si="17"/>
        <v>3</v>
      </c>
      <c r="O21" s="25">
        <v>1</v>
      </c>
      <c r="P21" s="25">
        <v>2</v>
      </c>
      <c r="Q21" s="31">
        <f t="shared" si="18"/>
        <v>0</v>
      </c>
      <c r="R21" s="25">
        <v>0</v>
      </c>
      <c r="S21" s="25">
        <v>0</v>
      </c>
      <c r="T21" s="25">
        <f t="shared" si="8"/>
        <v>43</v>
      </c>
      <c r="U21" s="28">
        <v>20</v>
      </c>
      <c r="V21" s="25">
        <v>23</v>
      </c>
      <c r="W21" s="29">
        <f t="shared" si="19"/>
        <v>0</v>
      </c>
      <c r="X21" s="28">
        <v>0</v>
      </c>
      <c r="Y21" s="25"/>
      <c r="Z21" s="25"/>
      <c r="AA21" s="101">
        <v>0</v>
      </c>
    </row>
    <row r="22" spans="1:28" s="2" customFormat="1" ht="15.95" customHeight="1">
      <c r="A22" s="199">
        <v>14</v>
      </c>
      <c r="B22" s="25">
        <f t="shared" si="20"/>
        <v>30</v>
      </c>
      <c r="C22" s="25">
        <f t="shared" si="21"/>
        <v>18</v>
      </c>
      <c r="D22" s="26">
        <f t="shared" si="21"/>
        <v>12</v>
      </c>
      <c r="E22" s="27">
        <f t="shared" si="0"/>
        <v>0</v>
      </c>
      <c r="F22" s="25">
        <v>0</v>
      </c>
      <c r="G22" s="26">
        <v>0</v>
      </c>
      <c r="H22" s="28">
        <f t="shared" si="16"/>
        <v>1</v>
      </c>
      <c r="I22" s="25">
        <v>1</v>
      </c>
      <c r="J22" s="26">
        <v>0</v>
      </c>
      <c r="K22" s="27">
        <f t="shared" si="22"/>
        <v>0</v>
      </c>
      <c r="L22" s="25">
        <v>0</v>
      </c>
      <c r="M22" s="25">
        <v>0</v>
      </c>
      <c r="N22" s="25">
        <f t="shared" si="17"/>
        <v>5</v>
      </c>
      <c r="O22" s="25">
        <v>3</v>
      </c>
      <c r="P22" s="25">
        <v>2</v>
      </c>
      <c r="Q22" s="32">
        <f t="shared" si="18"/>
        <v>0</v>
      </c>
      <c r="R22" s="25">
        <v>0</v>
      </c>
      <c r="S22" s="25">
        <v>0</v>
      </c>
      <c r="T22" s="25">
        <f t="shared" si="8"/>
        <v>64</v>
      </c>
      <c r="U22" s="28">
        <v>36</v>
      </c>
      <c r="V22" s="25">
        <v>28</v>
      </c>
      <c r="W22" s="29">
        <f t="shared" si="19"/>
        <v>0</v>
      </c>
      <c r="X22" s="28">
        <v>0</v>
      </c>
      <c r="Y22" s="25"/>
      <c r="Z22" s="25"/>
      <c r="AA22" s="101">
        <v>0</v>
      </c>
    </row>
    <row r="23" spans="1:28" s="2" customFormat="1" ht="15.95" customHeight="1">
      <c r="A23" s="24">
        <v>15</v>
      </c>
      <c r="B23" s="25">
        <f t="shared" si="20"/>
        <v>32</v>
      </c>
      <c r="C23" s="25">
        <f t="shared" si="21"/>
        <v>18</v>
      </c>
      <c r="D23" s="26">
        <f t="shared" si="21"/>
        <v>14</v>
      </c>
      <c r="E23" s="27">
        <f t="shared" si="0"/>
        <v>2</v>
      </c>
      <c r="F23" s="25">
        <v>1</v>
      </c>
      <c r="G23" s="26">
        <v>1</v>
      </c>
      <c r="H23" s="28">
        <f t="shared" si="16"/>
        <v>2</v>
      </c>
      <c r="I23" s="25">
        <v>1</v>
      </c>
      <c r="J23" s="26">
        <v>1</v>
      </c>
      <c r="K23" s="27">
        <f t="shared" si="22"/>
        <v>0</v>
      </c>
      <c r="L23" s="25">
        <v>0</v>
      </c>
      <c r="M23" s="25">
        <v>0</v>
      </c>
      <c r="N23" s="25">
        <f t="shared" si="17"/>
        <v>2</v>
      </c>
      <c r="O23" s="25">
        <v>2</v>
      </c>
      <c r="P23" s="25">
        <v>0</v>
      </c>
      <c r="Q23" s="32">
        <f t="shared" si="18"/>
        <v>0</v>
      </c>
      <c r="R23" s="25">
        <v>0</v>
      </c>
      <c r="S23" s="25">
        <v>0</v>
      </c>
      <c r="T23" s="25">
        <f t="shared" si="8"/>
        <v>28</v>
      </c>
      <c r="U23" s="28">
        <v>28</v>
      </c>
      <c r="V23" s="25">
        <v>0</v>
      </c>
      <c r="W23" s="29">
        <f t="shared" si="19"/>
        <v>0</v>
      </c>
      <c r="X23" s="28">
        <v>0</v>
      </c>
      <c r="Y23" s="25"/>
      <c r="Z23" s="25"/>
      <c r="AA23" s="101">
        <v>0</v>
      </c>
    </row>
    <row r="24" spans="1:28" s="2" customFormat="1" ht="15.95" customHeight="1" thickBot="1">
      <c r="A24" s="24">
        <v>16</v>
      </c>
      <c r="B24" s="25">
        <f t="shared" si="20"/>
        <v>33</v>
      </c>
      <c r="C24" s="25">
        <f t="shared" si="21"/>
        <v>17</v>
      </c>
      <c r="D24" s="26">
        <f t="shared" si="21"/>
        <v>16</v>
      </c>
      <c r="E24" s="27">
        <f t="shared" si="0"/>
        <v>4</v>
      </c>
      <c r="F24" s="25">
        <v>2</v>
      </c>
      <c r="G24" s="26">
        <v>2</v>
      </c>
      <c r="H24" s="28">
        <f t="shared" si="16"/>
        <v>0</v>
      </c>
      <c r="I24" s="25">
        <v>0</v>
      </c>
      <c r="J24" s="26">
        <v>0</v>
      </c>
      <c r="K24" s="27">
        <f t="shared" si="22"/>
        <v>1</v>
      </c>
      <c r="L24" s="25">
        <v>1</v>
      </c>
      <c r="M24" s="25">
        <v>0</v>
      </c>
      <c r="N24" s="25">
        <f t="shared" si="17"/>
        <v>2</v>
      </c>
      <c r="O24" s="25">
        <v>2</v>
      </c>
      <c r="P24" s="25">
        <v>0</v>
      </c>
      <c r="Q24" s="32">
        <f t="shared" si="18"/>
        <v>0</v>
      </c>
      <c r="R24" s="25">
        <v>0</v>
      </c>
      <c r="S24" s="25">
        <v>0</v>
      </c>
      <c r="T24" s="25">
        <f t="shared" si="8"/>
        <v>11</v>
      </c>
      <c r="U24" s="28">
        <v>11</v>
      </c>
      <c r="V24" s="25">
        <v>0</v>
      </c>
      <c r="W24" s="29">
        <f t="shared" si="19"/>
        <v>0</v>
      </c>
      <c r="X24" s="28">
        <v>0</v>
      </c>
      <c r="Y24" s="25"/>
      <c r="Z24" s="25"/>
      <c r="AA24" s="101">
        <v>0</v>
      </c>
    </row>
    <row r="25" spans="1:28" s="2" customFormat="1" ht="15.95" customHeight="1" thickBot="1">
      <c r="A25" s="107"/>
      <c r="B25" s="110">
        <f>SUM(B18:B24)</f>
        <v>225</v>
      </c>
      <c r="C25" s="110">
        <f>SUM(C18:C24)</f>
        <v>126</v>
      </c>
      <c r="D25" s="110">
        <f>SUM(D18:D24)</f>
        <v>99</v>
      </c>
      <c r="E25" s="109">
        <f t="shared" ref="E25:Y25" si="23">SUM(E18:E24)</f>
        <v>19</v>
      </c>
      <c r="F25" s="110">
        <f t="shared" si="23"/>
        <v>11</v>
      </c>
      <c r="G25" s="110">
        <f t="shared" si="23"/>
        <v>8</v>
      </c>
      <c r="H25" s="109">
        <f t="shared" si="23"/>
        <v>7</v>
      </c>
      <c r="I25" s="110">
        <f t="shared" si="23"/>
        <v>5</v>
      </c>
      <c r="J25" s="110">
        <f t="shared" si="23"/>
        <v>2</v>
      </c>
      <c r="K25" s="109">
        <f t="shared" si="23"/>
        <v>3</v>
      </c>
      <c r="L25" s="110">
        <f t="shared" si="23"/>
        <v>2</v>
      </c>
      <c r="M25" s="110">
        <f t="shared" si="23"/>
        <v>1</v>
      </c>
      <c r="N25" s="109">
        <f>SUM(N18:N24)</f>
        <v>22</v>
      </c>
      <c r="O25" s="110">
        <f t="shared" si="23"/>
        <v>14</v>
      </c>
      <c r="P25" s="110">
        <f t="shared" si="23"/>
        <v>8</v>
      </c>
      <c r="Q25" s="109">
        <f t="shared" si="23"/>
        <v>0</v>
      </c>
      <c r="R25" s="110">
        <f t="shared" si="23"/>
        <v>0</v>
      </c>
      <c r="S25" s="110">
        <f t="shared" si="23"/>
        <v>0</v>
      </c>
      <c r="T25" s="109">
        <f t="shared" si="23"/>
        <v>721</v>
      </c>
      <c r="U25" s="110">
        <f t="shared" si="23"/>
        <v>598</v>
      </c>
      <c r="V25" s="110">
        <f t="shared" si="23"/>
        <v>123</v>
      </c>
      <c r="W25" s="109">
        <f t="shared" si="23"/>
        <v>0</v>
      </c>
      <c r="X25" s="110">
        <f t="shared" si="23"/>
        <v>0</v>
      </c>
      <c r="Y25" s="110">
        <f t="shared" si="23"/>
        <v>0</v>
      </c>
      <c r="Z25" s="108">
        <v>0</v>
      </c>
      <c r="AA25" s="33">
        <v>0</v>
      </c>
    </row>
    <row r="26" spans="1:28" s="2" customFormat="1" ht="15.95" customHeight="1">
      <c r="A26" s="129">
        <v>17</v>
      </c>
      <c r="B26" s="25">
        <f t="shared" ref="B26:B32" si="24">SUM(C26:D26)</f>
        <v>34</v>
      </c>
      <c r="C26" s="25">
        <f>SUM(C24,F26,I26)-SUM(L26,O26,R26)</f>
        <v>20</v>
      </c>
      <c r="D26" s="26">
        <f>SUM(D24,G26,J26)-SUM(M26,P26,S26)</f>
        <v>14</v>
      </c>
      <c r="E26" s="27">
        <f t="shared" si="0"/>
        <v>4</v>
      </c>
      <c r="F26" s="25">
        <v>4</v>
      </c>
      <c r="G26" s="26">
        <v>0</v>
      </c>
      <c r="H26" s="28">
        <f t="shared" ref="H26:H32" si="25">SUM(I26:J26)</f>
        <v>2</v>
      </c>
      <c r="I26" s="25">
        <v>1</v>
      </c>
      <c r="J26" s="26">
        <v>1</v>
      </c>
      <c r="K26" s="27">
        <f t="shared" si="22"/>
        <v>1</v>
      </c>
      <c r="L26" s="25">
        <v>0</v>
      </c>
      <c r="M26" s="25">
        <v>1</v>
      </c>
      <c r="N26" s="25">
        <f t="shared" si="17"/>
        <v>4</v>
      </c>
      <c r="O26" s="25">
        <v>2</v>
      </c>
      <c r="P26" s="25">
        <v>2</v>
      </c>
      <c r="Q26" s="32">
        <f t="shared" ref="Q26:Q32" si="26">SUM(R26:S26)</f>
        <v>0</v>
      </c>
      <c r="R26" s="25">
        <v>0</v>
      </c>
      <c r="S26" s="25">
        <v>0</v>
      </c>
      <c r="T26" s="25">
        <f t="shared" si="8"/>
        <v>49</v>
      </c>
      <c r="U26" s="28">
        <v>40</v>
      </c>
      <c r="V26" s="25">
        <v>9</v>
      </c>
      <c r="W26" s="29">
        <f t="shared" ref="W26:W32" si="27">SUM(X26:Y26)</f>
        <v>0</v>
      </c>
      <c r="X26" s="28">
        <v>0</v>
      </c>
      <c r="Y26" s="25"/>
      <c r="Z26" s="25">
        <v>0</v>
      </c>
      <c r="AA26" s="101">
        <v>0</v>
      </c>
      <c r="AB26" s="149"/>
    </row>
    <row r="27" spans="1:28" s="2" customFormat="1" ht="15.95" customHeight="1">
      <c r="A27" s="129">
        <v>18</v>
      </c>
      <c r="B27" s="25">
        <f t="shared" si="24"/>
        <v>33</v>
      </c>
      <c r="C27" s="25">
        <f t="shared" ref="C27:D32" si="28">SUM(C26,F27,I27)-SUM(L27,O27,R27)</f>
        <v>18</v>
      </c>
      <c r="D27" s="26">
        <f t="shared" si="28"/>
        <v>15</v>
      </c>
      <c r="E27" s="27">
        <f t="shared" si="0"/>
        <v>2</v>
      </c>
      <c r="F27" s="25">
        <v>1</v>
      </c>
      <c r="G27" s="26">
        <v>1</v>
      </c>
      <c r="H27" s="28">
        <f t="shared" si="25"/>
        <v>1</v>
      </c>
      <c r="I27" s="25">
        <v>1</v>
      </c>
      <c r="J27" s="26">
        <v>0</v>
      </c>
      <c r="K27" s="27">
        <f t="shared" si="22"/>
        <v>0</v>
      </c>
      <c r="L27" s="25">
        <v>0</v>
      </c>
      <c r="M27" s="26">
        <v>0</v>
      </c>
      <c r="N27" s="25">
        <f t="shared" si="17"/>
        <v>4</v>
      </c>
      <c r="O27" s="25">
        <v>4</v>
      </c>
      <c r="P27" s="26">
        <v>0</v>
      </c>
      <c r="Q27" s="27">
        <f t="shared" si="26"/>
        <v>0</v>
      </c>
      <c r="R27" s="25">
        <v>0</v>
      </c>
      <c r="S27" s="26">
        <v>0</v>
      </c>
      <c r="T27" s="25">
        <f t="shared" si="8"/>
        <v>72</v>
      </c>
      <c r="U27" s="25">
        <v>72</v>
      </c>
      <c r="V27" s="26">
        <v>0</v>
      </c>
      <c r="W27" s="29">
        <f t="shared" si="27"/>
        <v>0</v>
      </c>
      <c r="X27" s="28">
        <v>0</v>
      </c>
      <c r="Y27" s="25"/>
      <c r="Z27" s="25">
        <v>0</v>
      </c>
      <c r="AA27" s="101">
        <v>0</v>
      </c>
    </row>
    <row r="28" spans="1:28" s="2" customFormat="1" ht="15.95" customHeight="1">
      <c r="A28" s="129">
        <v>19</v>
      </c>
      <c r="B28" s="25">
        <f t="shared" si="24"/>
        <v>31</v>
      </c>
      <c r="C28" s="25">
        <f t="shared" si="28"/>
        <v>15</v>
      </c>
      <c r="D28" s="26">
        <f t="shared" si="28"/>
        <v>16</v>
      </c>
      <c r="E28" s="27">
        <f t="shared" si="0"/>
        <v>1</v>
      </c>
      <c r="F28" s="25">
        <v>1</v>
      </c>
      <c r="G28" s="26">
        <v>0</v>
      </c>
      <c r="H28" s="28">
        <f t="shared" si="25"/>
        <v>1</v>
      </c>
      <c r="I28" s="25">
        <v>0</v>
      </c>
      <c r="J28" s="26">
        <v>1</v>
      </c>
      <c r="K28" s="27">
        <f t="shared" si="22"/>
        <v>1</v>
      </c>
      <c r="L28" s="25">
        <v>1</v>
      </c>
      <c r="M28" s="25">
        <v>0</v>
      </c>
      <c r="N28" s="25">
        <f t="shared" si="17"/>
        <v>3</v>
      </c>
      <c r="O28" s="25">
        <v>3</v>
      </c>
      <c r="P28" s="26">
        <v>0</v>
      </c>
      <c r="Q28" s="27">
        <f t="shared" si="26"/>
        <v>0</v>
      </c>
      <c r="R28" s="25">
        <v>0</v>
      </c>
      <c r="S28" s="25">
        <v>0</v>
      </c>
      <c r="T28" s="25">
        <f t="shared" si="8"/>
        <v>11</v>
      </c>
      <c r="U28" s="25">
        <v>11</v>
      </c>
      <c r="V28" s="26">
        <v>0</v>
      </c>
      <c r="W28" s="29">
        <f t="shared" si="27"/>
        <v>0</v>
      </c>
      <c r="X28" s="28">
        <v>0</v>
      </c>
      <c r="Y28" s="25"/>
      <c r="Z28" s="25">
        <v>0</v>
      </c>
      <c r="AA28" s="101">
        <v>0</v>
      </c>
      <c r="AB28" s="9"/>
    </row>
    <row r="29" spans="1:28" s="2" customFormat="1" ht="15.95" customHeight="1">
      <c r="A29" s="129">
        <v>20</v>
      </c>
      <c r="B29" s="25">
        <f t="shared" si="24"/>
        <v>36</v>
      </c>
      <c r="C29" s="25">
        <f t="shared" si="28"/>
        <v>15</v>
      </c>
      <c r="D29" s="26">
        <f t="shared" si="28"/>
        <v>21</v>
      </c>
      <c r="E29" s="27">
        <f t="shared" si="0"/>
        <v>6</v>
      </c>
      <c r="F29" s="25">
        <v>1</v>
      </c>
      <c r="G29" s="26">
        <v>5</v>
      </c>
      <c r="H29" s="28">
        <f t="shared" si="25"/>
        <v>2</v>
      </c>
      <c r="I29" s="25">
        <v>1</v>
      </c>
      <c r="J29" s="26">
        <v>1</v>
      </c>
      <c r="K29" s="27">
        <f t="shared" si="22"/>
        <v>0</v>
      </c>
      <c r="L29" s="25">
        <v>0</v>
      </c>
      <c r="M29" s="25">
        <v>0</v>
      </c>
      <c r="N29" s="25">
        <f t="shared" si="17"/>
        <v>3</v>
      </c>
      <c r="O29" s="25">
        <v>2</v>
      </c>
      <c r="P29" s="26">
        <v>1</v>
      </c>
      <c r="Q29" s="31">
        <f t="shared" si="26"/>
        <v>0</v>
      </c>
      <c r="R29" s="25">
        <v>0</v>
      </c>
      <c r="S29" s="25">
        <v>0</v>
      </c>
      <c r="T29" s="25">
        <f t="shared" si="8"/>
        <v>18</v>
      </c>
      <c r="U29" s="25">
        <v>16</v>
      </c>
      <c r="V29" s="26">
        <v>2</v>
      </c>
      <c r="W29" s="29">
        <f t="shared" si="27"/>
        <v>0</v>
      </c>
      <c r="X29" s="28">
        <v>0</v>
      </c>
      <c r="Y29" s="25"/>
      <c r="Z29" s="25">
        <v>0</v>
      </c>
      <c r="AA29" s="101">
        <v>0</v>
      </c>
      <c r="AB29" s="9"/>
    </row>
    <row r="30" spans="1:28" s="9" customFormat="1" ht="15.95" customHeight="1">
      <c r="A30" s="129">
        <v>21</v>
      </c>
      <c r="B30" s="25">
        <f t="shared" si="24"/>
        <v>36</v>
      </c>
      <c r="C30" s="25">
        <f t="shared" si="28"/>
        <v>14</v>
      </c>
      <c r="D30" s="26">
        <f t="shared" si="28"/>
        <v>22</v>
      </c>
      <c r="E30" s="27">
        <f>SUM(F30:G30)</f>
        <v>1</v>
      </c>
      <c r="F30" s="25">
        <v>0</v>
      </c>
      <c r="G30" s="26">
        <v>1</v>
      </c>
      <c r="H30" s="28">
        <f t="shared" si="25"/>
        <v>0</v>
      </c>
      <c r="I30" s="25">
        <v>0</v>
      </c>
      <c r="J30" s="26">
        <v>0</v>
      </c>
      <c r="K30" s="27">
        <f>SUM(L30:M30)</f>
        <v>0</v>
      </c>
      <c r="L30" s="25">
        <v>0</v>
      </c>
      <c r="M30" s="25">
        <v>0</v>
      </c>
      <c r="N30" s="25">
        <f>SUM(O30:P30)</f>
        <v>1</v>
      </c>
      <c r="O30" s="25">
        <v>1</v>
      </c>
      <c r="P30" s="26">
        <v>0</v>
      </c>
      <c r="Q30" s="31">
        <f t="shared" si="26"/>
        <v>0</v>
      </c>
      <c r="R30" s="25">
        <v>0</v>
      </c>
      <c r="S30" s="25">
        <v>0</v>
      </c>
      <c r="T30" s="25">
        <f>SUM(U30:V30)</f>
        <v>4</v>
      </c>
      <c r="U30" s="25">
        <v>4</v>
      </c>
      <c r="V30" s="26">
        <v>0</v>
      </c>
      <c r="W30" s="29">
        <f t="shared" si="27"/>
        <v>0</v>
      </c>
      <c r="X30" s="28">
        <v>0</v>
      </c>
      <c r="Y30" s="25"/>
      <c r="Z30" s="25">
        <v>0</v>
      </c>
      <c r="AA30" s="101">
        <v>0</v>
      </c>
    </row>
    <row r="31" spans="1:28" s="9" customFormat="1" ht="15.95" customHeight="1">
      <c r="A31" s="129">
        <v>22</v>
      </c>
      <c r="B31" s="25">
        <f t="shared" si="24"/>
        <v>36</v>
      </c>
      <c r="C31" s="25">
        <f t="shared" si="28"/>
        <v>14</v>
      </c>
      <c r="D31" s="26">
        <f t="shared" si="28"/>
        <v>22</v>
      </c>
      <c r="E31" s="27">
        <f>SUM(F31:G31)</f>
        <v>0</v>
      </c>
      <c r="F31" s="25">
        <v>0</v>
      </c>
      <c r="G31" s="26">
        <v>0</v>
      </c>
      <c r="H31" s="28">
        <f t="shared" si="25"/>
        <v>0</v>
      </c>
      <c r="I31" s="25">
        <v>0</v>
      </c>
      <c r="J31" s="26">
        <v>0</v>
      </c>
      <c r="K31" s="27">
        <f>SUM(L31:M31)</f>
        <v>0</v>
      </c>
      <c r="L31" s="25">
        <v>0</v>
      </c>
      <c r="M31" s="25">
        <v>0</v>
      </c>
      <c r="N31" s="25">
        <f>SUM(O31:P31)</f>
        <v>0</v>
      </c>
      <c r="O31" s="25">
        <v>0</v>
      </c>
      <c r="P31" s="26">
        <v>0</v>
      </c>
      <c r="Q31" s="31">
        <f t="shared" si="26"/>
        <v>0</v>
      </c>
      <c r="R31" s="25">
        <v>0</v>
      </c>
      <c r="S31" s="25">
        <v>0</v>
      </c>
      <c r="T31" s="25">
        <f>SUM(U31:V31)</f>
        <v>0</v>
      </c>
      <c r="U31" s="25">
        <v>0</v>
      </c>
      <c r="V31" s="26">
        <v>0</v>
      </c>
      <c r="W31" s="29">
        <f t="shared" si="27"/>
        <v>0</v>
      </c>
      <c r="X31" s="28">
        <v>0</v>
      </c>
      <c r="Y31" s="25"/>
      <c r="Z31" s="25">
        <v>0</v>
      </c>
      <c r="AA31" s="101">
        <v>0</v>
      </c>
    </row>
    <row r="32" spans="1:28" s="9" customFormat="1" ht="15.95" customHeight="1" thickBot="1">
      <c r="A32" s="129">
        <v>23</v>
      </c>
      <c r="B32" s="25">
        <f t="shared" si="24"/>
        <v>36</v>
      </c>
      <c r="C32" s="25">
        <f t="shared" si="28"/>
        <v>15</v>
      </c>
      <c r="D32" s="26">
        <f t="shared" si="28"/>
        <v>21</v>
      </c>
      <c r="E32" s="27">
        <f>SUM(F32:G32)</f>
        <v>0</v>
      </c>
      <c r="F32" s="25">
        <v>0</v>
      </c>
      <c r="G32" s="26">
        <v>0</v>
      </c>
      <c r="H32" s="28">
        <f t="shared" si="25"/>
        <v>2</v>
      </c>
      <c r="I32" s="25">
        <v>1</v>
      </c>
      <c r="J32" s="26">
        <v>1</v>
      </c>
      <c r="K32" s="27">
        <f>SUM(L32:M32)</f>
        <v>0</v>
      </c>
      <c r="L32" s="25">
        <v>0</v>
      </c>
      <c r="M32" s="25">
        <v>0</v>
      </c>
      <c r="N32" s="25">
        <f>SUM(O32:P32)</f>
        <v>2</v>
      </c>
      <c r="O32" s="25">
        <v>0</v>
      </c>
      <c r="P32" s="26">
        <v>2</v>
      </c>
      <c r="Q32" s="31">
        <f t="shared" si="26"/>
        <v>0</v>
      </c>
      <c r="R32" s="25">
        <v>0</v>
      </c>
      <c r="S32" s="25">
        <v>0</v>
      </c>
      <c r="T32" s="25">
        <f>SUM(U32:V32)</f>
        <v>6</v>
      </c>
      <c r="U32" s="25">
        <v>0</v>
      </c>
      <c r="V32" s="26">
        <v>6</v>
      </c>
      <c r="W32" s="29">
        <f t="shared" si="27"/>
        <v>0</v>
      </c>
      <c r="X32" s="28">
        <v>0</v>
      </c>
      <c r="Y32" s="25"/>
      <c r="Z32" s="25">
        <v>0</v>
      </c>
      <c r="AA32" s="101">
        <v>0</v>
      </c>
    </row>
    <row r="33" spans="1:28" s="9" customFormat="1" ht="15.95" customHeight="1" thickBot="1">
      <c r="A33" s="130"/>
      <c r="B33" s="109">
        <f t="shared" ref="B33:Y33" si="29">SUM(B26:B32)</f>
        <v>242</v>
      </c>
      <c r="C33" s="109">
        <f t="shared" si="29"/>
        <v>111</v>
      </c>
      <c r="D33" s="109">
        <f t="shared" si="29"/>
        <v>131</v>
      </c>
      <c r="E33" s="109">
        <f t="shared" si="29"/>
        <v>14</v>
      </c>
      <c r="F33" s="110">
        <f t="shared" si="29"/>
        <v>7</v>
      </c>
      <c r="G33" s="110">
        <f t="shared" si="29"/>
        <v>7</v>
      </c>
      <c r="H33" s="109">
        <f t="shared" si="29"/>
        <v>8</v>
      </c>
      <c r="I33" s="110">
        <f t="shared" si="29"/>
        <v>4</v>
      </c>
      <c r="J33" s="110">
        <f t="shared" si="29"/>
        <v>4</v>
      </c>
      <c r="K33" s="109">
        <f t="shared" si="29"/>
        <v>2</v>
      </c>
      <c r="L33" s="110">
        <f t="shared" si="29"/>
        <v>1</v>
      </c>
      <c r="M33" s="110">
        <f t="shared" si="29"/>
        <v>1</v>
      </c>
      <c r="N33" s="109">
        <f t="shared" si="29"/>
        <v>17</v>
      </c>
      <c r="O33" s="110">
        <f t="shared" si="29"/>
        <v>12</v>
      </c>
      <c r="P33" s="110">
        <f t="shared" si="29"/>
        <v>5</v>
      </c>
      <c r="Q33" s="109">
        <f t="shared" si="29"/>
        <v>0</v>
      </c>
      <c r="R33" s="110">
        <f t="shared" si="29"/>
        <v>0</v>
      </c>
      <c r="S33" s="110">
        <f t="shared" si="29"/>
        <v>0</v>
      </c>
      <c r="T33" s="109">
        <f t="shared" si="29"/>
        <v>160</v>
      </c>
      <c r="U33" s="110">
        <f t="shared" si="29"/>
        <v>143</v>
      </c>
      <c r="V33" s="110">
        <f t="shared" si="29"/>
        <v>17</v>
      </c>
      <c r="W33" s="109">
        <f t="shared" si="29"/>
        <v>0</v>
      </c>
      <c r="X33" s="110">
        <f t="shared" si="29"/>
        <v>0</v>
      </c>
      <c r="Y33" s="110">
        <f t="shared" si="29"/>
        <v>0</v>
      </c>
      <c r="Z33" s="108">
        <v>0</v>
      </c>
      <c r="AA33" s="33">
        <v>0</v>
      </c>
    </row>
    <row r="34" spans="1:28" s="9" customFormat="1" ht="15.95" customHeight="1">
      <c r="A34" s="129">
        <v>24</v>
      </c>
      <c r="B34" s="25">
        <f t="shared" ref="B34:B38" si="30">SUM(C34:D34)</f>
        <v>36</v>
      </c>
      <c r="C34" s="25">
        <f>SUM(C32,F34,I34)-SUM(L34,O34,R34)</f>
        <v>15</v>
      </c>
      <c r="D34" s="26">
        <f>SUM(D32,G34,J34)-SUM(M34,P34,S34)</f>
        <v>21</v>
      </c>
      <c r="E34" s="27">
        <f t="shared" ref="E34:E38" si="31">SUM(F34:G34)</f>
        <v>1</v>
      </c>
      <c r="F34" s="25">
        <v>1</v>
      </c>
      <c r="G34" s="26">
        <v>0</v>
      </c>
      <c r="H34" s="28">
        <f t="shared" ref="H34:H38" si="32">SUM(I34:J34)</f>
        <v>0</v>
      </c>
      <c r="I34" s="25">
        <v>0</v>
      </c>
      <c r="J34" s="26">
        <v>0</v>
      </c>
      <c r="K34" s="27">
        <f t="shared" ref="K34:K38" si="33">SUM(L34:M34)</f>
        <v>0</v>
      </c>
      <c r="L34" s="25">
        <v>0</v>
      </c>
      <c r="M34" s="25">
        <v>0</v>
      </c>
      <c r="N34" s="25">
        <f t="shared" ref="N34:N38" si="34">SUM(O34:P34)</f>
        <v>1</v>
      </c>
      <c r="O34" s="25">
        <v>1</v>
      </c>
      <c r="P34" s="26">
        <v>0</v>
      </c>
      <c r="Q34" s="31">
        <f t="shared" ref="Q34:Q38" si="35">SUM(R34:S34)</f>
        <v>0</v>
      </c>
      <c r="R34" s="25">
        <v>0</v>
      </c>
      <c r="S34" s="25">
        <v>0</v>
      </c>
      <c r="T34" s="25">
        <f t="shared" ref="T34:T38" si="36">SUM(U34:V34)</f>
        <v>21</v>
      </c>
      <c r="U34" s="25">
        <v>21</v>
      </c>
      <c r="V34" s="26">
        <v>0</v>
      </c>
      <c r="W34" s="29">
        <f t="shared" ref="W34:W38" si="37">SUM(X34:Y34)</f>
        <v>0</v>
      </c>
      <c r="X34" s="28">
        <v>0</v>
      </c>
      <c r="Y34" s="25">
        <v>0</v>
      </c>
      <c r="Z34" s="25">
        <v>0</v>
      </c>
      <c r="AA34" s="101">
        <v>0</v>
      </c>
    </row>
    <row r="35" spans="1:28" s="9" customFormat="1" ht="15.95" customHeight="1">
      <c r="A35" s="129">
        <v>25</v>
      </c>
      <c r="B35" s="25">
        <f t="shared" si="30"/>
        <v>34</v>
      </c>
      <c r="C35" s="25">
        <f t="shared" ref="C35:D38" si="38">SUM(C34,F35,I35)-SUM(L35,O35,R35)</f>
        <v>16</v>
      </c>
      <c r="D35" s="26">
        <f t="shared" si="38"/>
        <v>18</v>
      </c>
      <c r="E35" s="27">
        <f t="shared" si="31"/>
        <v>2</v>
      </c>
      <c r="F35" s="25">
        <v>1</v>
      </c>
      <c r="G35" s="26">
        <v>1</v>
      </c>
      <c r="H35" s="28">
        <f t="shared" si="32"/>
        <v>2</v>
      </c>
      <c r="I35" s="25">
        <v>2</v>
      </c>
      <c r="J35" s="26">
        <v>0</v>
      </c>
      <c r="K35" s="27">
        <f t="shared" si="33"/>
        <v>0</v>
      </c>
      <c r="L35" s="25">
        <v>0</v>
      </c>
      <c r="M35" s="25">
        <v>0</v>
      </c>
      <c r="N35" s="25">
        <f t="shared" si="34"/>
        <v>6</v>
      </c>
      <c r="O35" s="25">
        <v>2</v>
      </c>
      <c r="P35" s="26">
        <v>4</v>
      </c>
      <c r="Q35" s="31">
        <f t="shared" si="35"/>
        <v>0</v>
      </c>
      <c r="R35" s="25">
        <v>0</v>
      </c>
      <c r="S35" s="25">
        <v>0</v>
      </c>
      <c r="T35" s="25">
        <f t="shared" si="36"/>
        <v>68</v>
      </c>
      <c r="U35" s="25">
        <v>48</v>
      </c>
      <c r="V35" s="26">
        <v>20</v>
      </c>
      <c r="W35" s="29">
        <f t="shared" si="37"/>
        <v>0</v>
      </c>
      <c r="X35" s="28">
        <v>0</v>
      </c>
      <c r="Y35" s="25">
        <v>0</v>
      </c>
      <c r="Z35" s="25">
        <v>0</v>
      </c>
      <c r="AA35" s="101">
        <v>0</v>
      </c>
    </row>
    <row r="36" spans="1:28" s="9" customFormat="1" ht="15.95" customHeight="1">
      <c r="A36" s="129">
        <v>26</v>
      </c>
      <c r="B36" s="25">
        <f t="shared" si="30"/>
        <v>33</v>
      </c>
      <c r="C36" s="25">
        <f t="shared" si="38"/>
        <v>15</v>
      </c>
      <c r="D36" s="26">
        <f t="shared" si="38"/>
        <v>18</v>
      </c>
      <c r="E36" s="27">
        <f t="shared" si="31"/>
        <v>1</v>
      </c>
      <c r="F36" s="25">
        <v>1</v>
      </c>
      <c r="G36" s="26">
        <v>0</v>
      </c>
      <c r="H36" s="28">
        <f t="shared" si="32"/>
        <v>1</v>
      </c>
      <c r="I36" s="25">
        <v>0</v>
      </c>
      <c r="J36" s="26">
        <v>1</v>
      </c>
      <c r="K36" s="27">
        <f t="shared" si="33"/>
        <v>0</v>
      </c>
      <c r="L36" s="25">
        <v>0</v>
      </c>
      <c r="M36" s="25">
        <v>0</v>
      </c>
      <c r="N36" s="25">
        <f t="shared" si="34"/>
        <v>3</v>
      </c>
      <c r="O36" s="25">
        <v>2</v>
      </c>
      <c r="P36" s="26">
        <v>1</v>
      </c>
      <c r="Q36" s="31">
        <f t="shared" si="35"/>
        <v>0</v>
      </c>
      <c r="R36" s="25">
        <v>0</v>
      </c>
      <c r="S36" s="25">
        <v>0</v>
      </c>
      <c r="T36" s="25">
        <f t="shared" si="36"/>
        <v>47</v>
      </c>
      <c r="U36" s="25">
        <v>41</v>
      </c>
      <c r="V36" s="26">
        <v>6</v>
      </c>
      <c r="W36" s="29">
        <f t="shared" si="37"/>
        <v>0</v>
      </c>
      <c r="X36" s="28">
        <v>0</v>
      </c>
      <c r="Y36" s="25">
        <v>0</v>
      </c>
      <c r="Z36" s="25">
        <v>0</v>
      </c>
      <c r="AA36" s="101">
        <v>0</v>
      </c>
      <c r="AB36" s="150"/>
    </row>
    <row r="37" spans="1:28" ht="15.95" customHeight="1">
      <c r="A37" s="129">
        <v>27</v>
      </c>
      <c r="B37" s="25">
        <f t="shared" si="30"/>
        <v>31</v>
      </c>
      <c r="C37" s="25">
        <f t="shared" si="38"/>
        <v>13</v>
      </c>
      <c r="D37" s="26">
        <f t="shared" si="38"/>
        <v>18</v>
      </c>
      <c r="E37" s="27">
        <f t="shared" si="31"/>
        <v>4</v>
      </c>
      <c r="F37" s="25">
        <v>1</v>
      </c>
      <c r="G37" s="26">
        <v>3</v>
      </c>
      <c r="H37" s="28">
        <f t="shared" si="32"/>
        <v>0</v>
      </c>
      <c r="I37" s="25">
        <v>0</v>
      </c>
      <c r="J37" s="26">
        <v>0</v>
      </c>
      <c r="K37" s="27">
        <f t="shared" si="33"/>
        <v>0</v>
      </c>
      <c r="L37" s="25">
        <v>0</v>
      </c>
      <c r="M37" s="25">
        <v>0</v>
      </c>
      <c r="N37" s="25">
        <f t="shared" si="34"/>
        <v>6</v>
      </c>
      <c r="O37" s="25">
        <v>3</v>
      </c>
      <c r="P37" s="26">
        <v>3</v>
      </c>
      <c r="Q37" s="31">
        <f t="shared" si="35"/>
        <v>0</v>
      </c>
      <c r="R37" s="25">
        <v>0</v>
      </c>
      <c r="S37" s="25">
        <v>0</v>
      </c>
      <c r="T37" s="25">
        <f t="shared" si="36"/>
        <v>63</v>
      </c>
      <c r="U37" s="25">
        <v>42</v>
      </c>
      <c r="V37" s="26">
        <v>21</v>
      </c>
      <c r="W37" s="29">
        <f t="shared" si="37"/>
        <v>0</v>
      </c>
      <c r="X37" s="28">
        <v>0</v>
      </c>
      <c r="Y37" s="25">
        <v>0</v>
      </c>
      <c r="Z37" s="25">
        <v>0</v>
      </c>
      <c r="AA37" s="101">
        <v>0</v>
      </c>
    </row>
    <row r="38" spans="1:28" ht="15.95" customHeight="1">
      <c r="A38" s="129">
        <v>28</v>
      </c>
      <c r="B38" s="25">
        <f t="shared" si="30"/>
        <v>33</v>
      </c>
      <c r="C38" s="25">
        <f t="shared" si="38"/>
        <v>15</v>
      </c>
      <c r="D38" s="26">
        <f t="shared" si="38"/>
        <v>18</v>
      </c>
      <c r="E38" s="27">
        <f t="shared" si="31"/>
        <v>5</v>
      </c>
      <c r="F38" s="25">
        <v>2</v>
      </c>
      <c r="G38" s="26">
        <v>3</v>
      </c>
      <c r="H38" s="28">
        <f t="shared" si="32"/>
        <v>1</v>
      </c>
      <c r="I38" s="25">
        <v>1</v>
      </c>
      <c r="J38" s="26">
        <v>0</v>
      </c>
      <c r="K38" s="27">
        <f t="shared" si="33"/>
        <v>0</v>
      </c>
      <c r="L38" s="25">
        <v>0</v>
      </c>
      <c r="M38" s="25">
        <v>0</v>
      </c>
      <c r="N38" s="25">
        <f t="shared" si="34"/>
        <v>4</v>
      </c>
      <c r="O38" s="25">
        <v>1</v>
      </c>
      <c r="P38" s="26">
        <v>3</v>
      </c>
      <c r="Q38" s="31">
        <f t="shared" si="35"/>
        <v>0</v>
      </c>
      <c r="R38" s="25">
        <v>0</v>
      </c>
      <c r="S38" s="25">
        <v>0</v>
      </c>
      <c r="T38" s="25">
        <f t="shared" si="36"/>
        <v>58</v>
      </c>
      <c r="U38" s="25">
        <v>10</v>
      </c>
      <c r="V38" s="26">
        <v>48</v>
      </c>
      <c r="W38" s="29">
        <f t="shared" si="37"/>
        <v>0</v>
      </c>
      <c r="X38" s="28">
        <v>0</v>
      </c>
      <c r="Y38" s="25">
        <v>0</v>
      </c>
      <c r="Z38" s="25">
        <v>0</v>
      </c>
      <c r="AA38" s="101">
        <v>0</v>
      </c>
    </row>
    <row r="39" spans="1:28" ht="15.95" customHeight="1">
      <c r="A39" s="129">
        <v>29</v>
      </c>
      <c r="B39" s="25">
        <f t="shared" ref="B39:B40" si="39">SUM(C39:D39)</f>
        <v>34</v>
      </c>
      <c r="C39" s="25">
        <f t="shared" ref="C39:C40" si="40">SUM(C38,F39,I39)-SUM(L39,O39,R39)</f>
        <v>16</v>
      </c>
      <c r="D39" s="26">
        <f t="shared" ref="D39:D40" si="41">SUM(D38,G39,J39)-SUM(M39,P39,S39)</f>
        <v>18</v>
      </c>
      <c r="E39" s="27">
        <f t="shared" ref="E39:E40" si="42">SUM(F39:G39)</f>
        <v>3</v>
      </c>
      <c r="F39" s="25">
        <v>2</v>
      </c>
      <c r="G39" s="26">
        <v>1</v>
      </c>
      <c r="H39" s="28">
        <f t="shared" ref="H39:H40" si="43">SUM(I39:J39)</f>
        <v>0</v>
      </c>
      <c r="I39" s="25">
        <v>0</v>
      </c>
      <c r="J39" s="26">
        <v>0</v>
      </c>
      <c r="K39" s="27">
        <f t="shared" ref="K39:K40" si="44">SUM(L39:M39)</f>
        <v>0</v>
      </c>
      <c r="L39" s="25">
        <v>0</v>
      </c>
      <c r="M39" s="25">
        <v>0</v>
      </c>
      <c r="N39" s="25">
        <f t="shared" ref="N39:N40" si="45">SUM(O39:P39)</f>
        <v>2</v>
      </c>
      <c r="O39" s="25">
        <v>1</v>
      </c>
      <c r="P39" s="26">
        <v>1</v>
      </c>
      <c r="Q39" s="31">
        <f t="shared" ref="Q39:Q40" si="46">SUM(R39:S39)</f>
        <v>0</v>
      </c>
      <c r="R39" s="25">
        <v>0</v>
      </c>
      <c r="S39" s="25">
        <v>0</v>
      </c>
      <c r="T39" s="25">
        <f t="shared" ref="T39:T40" si="47">SUM(U39:V39)</f>
        <v>7</v>
      </c>
      <c r="U39" s="25">
        <v>5</v>
      </c>
      <c r="V39" s="26">
        <v>2</v>
      </c>
      <c r="W39" s="29">
        <f t="shared" ref="W39:W40" si="48">SUM(X39:Y39)</f>
        <v>0</v>
      </c>
      <c r="X39" s="28">
        <v>0</v>
      </c>
      <c r="Y39" s="25">
        <v>0</v>
      </c>
      <c r="Z39" s="25">
        <v>0</v>
      </c>
      <c r="AA39" s="101">
        <v>0</v>
      </c>
    </row>
    <row r="40" spans="1:28" ht="15.95" customHeight="1" thickBot="1">
      <c r="A40" s="129">
        <v>30</v>
      </c>
      <c r="B40" s="25">
        <f t="shared" si="39"/>
        <v>33</v>
      </c>
      <c r="C40" s="25">
        <f t="shared" si="40"/>
        <v>16</v>
      </c>
      <c r="D40" s="26">
        <f t="shared" si="41"/>
        <v>17</v>
      </c>
      <c r="E40" s="27">
        <f t="shared" si="42"/>
        <v>3</v>
      </c>
      <c r="F40" s="25">
        <v>2</v>
      </c>
      <c r="G40" s="26">
        <v>1</v>
      </c>
      <c r="H40" s="28">
        <f t="shared" si="43"/>
        <v>0</v>
      </c>
      <c r="I40" s="25">
        <v>0</v>
      </c>
      <c r="J40" s="26">
        <v>0</v>
      </c>
      <c r="K40" s="27">
        <f t="shared" si="44"/>
        <v>1</v>
      </c>
      <c r="L40" s="25">
        <v>0</v>
      </c>
      <c r="M40" s="25">
        <v>1</v>
      </c>
      <c r="N40" s="25">
        <f t="shared" si="45"/>
        <v>3</v>
      </c>
      <c r="O40" s="25">
        <v>2</v>
      </c>
      <c r="P40" s="26">
        <v>1</v>
      </c>
      <c r="Q40" s="31">
        <f t="shared" si="46"/>
        <v>0</v>
      </c>
      <c r="R40" s="25">
        <v>0</v>
      </c>
      <c r="S40" s="25">
        <v>0</v>
      </c>
      <c r="T40" s="25">
        <f t="shared" si="47"/>
        <v>10</v>
      </c>
      <c r="U40" s="25">
        <v>7</v>
      </c>
      <c r="V40" s="26">
        <v>3</v>
      </c>
      <c r="W40" s="29">
        <f t="shared" si="48"/>
        <v>0</v>
      </c>
      <c r="X40" s="28">
        <v>0</v>
      </c>
      <c r="Y40" s="25">
        <v>0</v>
      </c>
      <c r="Z40" s="25">
        <v>0</v>
      </c>
      <c r="AA40" s="101">
        <v>0</v>
      </c>
    </row>
    <row r="41" spans="1:28" ht="15.95" customHeight="1" thickBot="1">
      <c r="A41" s="107"/>
      <c r="B41" s="109">
        <f t="shared" ref="B41:Y41" si="49">SUM(B34:B40)</f>
        <v>234</v>
      </c>
      <c r="C41" s="109">
        <f t="shared" si="49"/>
        <v>106</v>
      </c>
      <c r="D41" s="109">
        <f t="shared" si="49"/>
        <v>128</v>
      </c>
      <c r="E41" s="109">
        <f t="shared" si="49"/>
        <v>19</v>
      </c>
      <c r="F41" s="109">
        <f t="shared" si="49"/>
        <v>10</v>
      </c>
      <c r="G41" s="109">
        <f t="shared" si="49"/>
        <v>9</v>
      </c>
      <c r="H41" s="109">
        <f t="shared" si="49"/>
        <v>4</v>
      </c>
      <c r="I41" s="109">
        <f t="shared" si="49"/>
        <v>3</v>
      </c>
      <c r="J41" s="109">
        <f t="shared" si="49"/>
        <v>1</v>
      </c>
      <c r="K41" s="109">
        <f t="shared" si="49"/>
        <v>1</v>
      </c>
      <c r="L41" s="109">
        <f t="shared" si="49"/>
        <v>0</v>
      </c>
      <c r="M41" s="109">
        <f t="shared" si="49"/>
        <v>1</v>
      </c>
      <c r="N41" s="109">
        <f t="shared" si="49"/>
        <v>25</v>
      </c>
      <c r="O41" s="109">
        <f t="shared" si="49"/>
        <v>12</v>
      </c>
      <c r="P41" s="109">
        <f t="shared" si="49"/>
        <v>13</v>
      </c>
      <c r="Q41" s="109">
        <f t="shared" si="49"/>
        <v>0</v>
      </c>
      <c r="R41" s="109">
        <f t="shared" si="49"/>
        <v>0</v>
      </c>
      <c r="S41" s="109">
        <f t="shared" si="49"/>
        <v>0</v>
      </c>
      <c r="T41" s="109">
        <f t="shared" si="49"/>
        <v>274</v>
      </c>
      <c r="U41" s="109">
        <f t="shared" si="49"/>
        <v>174</v>
      </c>
      <c r="V41" s="109">
        <f t="shared" si="49"/>
        <v>100</v>
      </c>
      <c r="W41" s="109">
        <f t="shared" si="49"/>
        <v>0</v>
      </c>
      <c r="X41" s="109">
        <f t="shared" si="49"/>
        <v>0</v>
      </c>
      <c r="Y41" s="109">
        <f t="shared" si="49"/>
        <v>0</v>
      </c>
      <c r="Z41" s="109">
        <f t="shared" ref="Z41:AA43" si="50">SUM(Z34:Z36)</f>
        <v>0</v>
      </c>
      <c r="AA41" s="109">
        <f t="shared" si="50"/>
        <v>0</v>
      </c>
    </row>
    <row r="42" spans="1:28" ht="15.95" customHeight="1" thickBot="1">
      <c r="A42" s="255">
        <v>31</v>
      </c>
      <c r="B42" s="25">
        <f t="shared" ref="B42" si="51">SUM(C42:D42)</f>
        <v>34</v>
      </c>
      <c r="C42" s="25">
        <f>SUM(C40,F42,I42)-SUM(L42,O42,R42)</f>
        <v>18</v>
      </c>
      <c r="D42" s="26">
        <f>SUM(D40,G42,J42)-SUM(M42,P42,S42)</f>
        <v>16</v>
      </c>
      <c r="E42" s="27">
        <f t="shared" ref="E42" si="52">SUM(F42:G42)</f>
        <v>4</v>
      </c>
      <c r="F42" s="25">
        <v>4</v>
      </c>
      <c r="G42" s="26">
        <v>0</v>
      </c>
      <c r="H42" s="28">
        <f t="shared" ref="H42" si="53">SUM(I42:J42)</f>
        <v>0</v>
      </c>
      <c r="I42" s="25">
        <v>0</v>
      </c>
      <c r="J42" s="26">
        <v>0</v>
      </c>
      <c r="K42" s="27">
        <f t="shared" ref="K42" si="54">SUM(L42:M42)</f>
        <v>1</v>
      </c>
      <c r="L42" s="25">
        <v>0</v>
      </c>
      <c r="M42" s="25">
        <v>1</v>
      </c>
      <c r="N42" s="25">
        <f t="shared" ref="N42" si="55">SUM(O42:P42)</f>
        <v>2</v>
      </c>
      <c r="O42" s="25">
        <v>2</v>
      </c>
      <c r="P42" s="26">
        <v>0</v>
      </c>
      <c r="Q42" s="31">
        <f t="shared" ref="Q42" si="56">SUM(R42:S42)</f>
        <v>0</v>
      </c>
      <c r="R42" s="25">
        <v>0</v>
      </c>
      <c r="S42" s="25">
        <v>0</v>
      </c>
      <c r="T42" s="25">
        <f t="shared" ref="T42" si="57">SUM(U42:V42)</f>
        <v>9</v>
      </c>
      <c r="U42" s="25">
        <v>9</v>
      </c>
      <c r="V42" s="26">
        <v>0</v>
      </c>
      <c r="W42" s="29">
        <f t="shared" ref="W42" si="58">SUM(X42:Y42)</f>
        <v>0</v>
      </c>
      <c r="X42" s="28">
        <v>0</v>
      </c>
      <c r="Y42" s="25">
        <v>0</v>
      </c>
      <c r="Z42" s="25">
        <v>0</v>
      </c>
      <c r="AA42" s="101">
        <v>0</v>
      </c>
    </row>
    <row r="43" spans="1:28" ht="15.95" customHeight="1" thickBot="1">
      <c r="A43" s="107"/>
      <c r="B43" s="109">
        <f t="shared" ref="B43:Y43" si="59">SUM(B42:B42)</f>
        <v>34</v>
      </c>
      <c r="C43" s="109">
        <f t="shared" si="59"/>
        <v>18</v>
      </c>
      <c r="D43" s="109">
        <f t="shared" si="59"/>
        <v>16</v>
      </c>
      <c r="E43" s="109">
        <f t="shared" si="59"/>
        <v>4</v>
      </c>
      <c r="F43" s="109">
        <f t="shared" si="59"/>
        <v>4</v>
      </c>
      <c r="G43" s="109">
        <f t="shared" si="59"/>
        <v>0</v>
      </c>
      <c r="H43" s="109">
        <f t="shared" si="59"/>
        <v>0</v>
      </c>
      <c r="I43" s="109">
        <f t="shared" si="59"/>
        <v>0</v>
      </c>
      <c r="J43" s="109">
        <f t="shared" si="59"/>
        <v>0</v>
      </c>
      <c r="K43" s="109">
        <f t="shared" si="59"/>
        <v>1</v>
      </c>
      <c r="L43" s="109">
        <f t="shared" si="59"/>
        <v>0</v>
      </c>
      <c r="M43" s="109">
        <f t="shared" si="59"/>
        <v>1</v>
      </c>
      <c r="N43" s="109">
        <f t="shared" si="59"/>
        <v>2</v>
      </c>
      <c r="O43" s="109">
        <f t="shared" si="59"/>
        <v>2</v>
      </c>
      <c r="P43" s="109">
        <f t="shared" si="59"/>
        <v>0</v>
      </c>
      <c r="Q43" s="109">
        <f t="shared" si="59"/>
        <v>0</v>
      </c>
      <c r="R43" s="109">
        <f t="shared" si="59"/>
        <v>0</v>
      </c>
      <c r="S43" s="109">
        <f t="shared" si="59"/>
        <v>0</v>
      </c>
      <c r="T43" s="109">
        <f t="shared" si="59"/>
        <v>9</v>
      </c>
      <c r="U43" s="109">
        <f t="shared" si="59"/>
        <v>9</v>
      </c>
      <c r="V43" s="109">
        <f t="shared" si="59"/>
        <v>0</v>
      </c>
      <c r="W43" s="109">
        <f t="shared" si="59"/>
        <v>0</v>
      </c>
      <c r="X43" s="109">
        <f t="shared" si="59"/>
        <v>0</v>
      </c>
      <c r="Y43" s="109">
        <f t="shared" si="59"/>
        <v>0</v>
      </c>
      <c r="Z43" s="109">
        <f t="shared" si="50"/>
        <v>0</v>
      </c>
      <c r="AA43" s="109">
        <f t="shared" si="50"/>
        <v>0</v>
      </c>
    </row>
    <row r="44" spans="1:28" ht="15.95" customHeight="1" thickBot="1">
      <c r="A44" s="113"/>
      <c r="B44" s="179">
        <f t="shared" ref="B44:Y44" si="60">SUM(B9,B17,B25,B33,B41,B43)</f>
        <v>1029</v>
      </c>
      <c r="C44" s="179">
        <f t="shared" si="60"/>
        <v>512</v>
      </c>
      <c r="D44" s="179">
        <f t="shared" si="60"/>
        <v>517</v>
      </c>
      <c r="E44" s="179">
        <f t="shared" si="60"/>
        <v>76</v>
      </c>
      <c r="F44" s="179">
        <f t="shared" si="60"/>
        <v>46</v>
      </c>
      <c r="G44" s="179">
        <f t="shared" si="60"/>
        <v>30</v>
      </c>
      <c r="H44" s="179">
        <f t="shared" si="60"/>
        <v>23</v>
      </c>
      <c r="I44" s="179">
        <f t="shared" si="60"/>
        <v>14</v>
      </c>
      <c r="J44" s="179">
        <f t="shared" si="60"/>
        <v>9</v>
      </c>
      <c r="K44" s="179">
        <f t="shared" si="60"/>
        <v>9</v>
      </c>
      <c r="L44" s="179">
        <f t="shared" si="60"/>
        <v>5</v>
      </c>
      <c r="M44" s="179">
        <f t="shared" si="60"/>
        <v>4</v>
      </c>
      <c r="N44" s="179">
        <f t="shared" si="60"/>
        <v>85</v>
      </c>
      <c r="O44" s="179">
        <f t="shared" si="60"/>
        <v>52</v>
      </c>
      <c r="P44" s="179">
        <f t="shared" si="60"/>
        <v>33</v>
      </c>
      <c r="Q44" s="179">
        <f t="shared" si="60"/>
        <v>0</v>
      </c>
      <c r="R44" s="179">
        <f t="shared" si="60"/>
        <v>0</v>
      </c>
      <c r="S44" s="179">
        <f t="shared" si="60"/>
        <v>0</v>
      </c>
      <c r="T44" s="179">
        <f t="shared" si="60"/>
        <v>1424</v>
      </c>
      <c r="U44" s="179">
        <f t="shared" si="60"/>
        <v>1025</v>
      </c>
      <c r="V44" s="179">
        <f t="shared" si="60"/>
        <v>399</v>
      </c>
      <c r="W44" s="179">
        <f t="shared" si="60"/>
        <v>0</v>
      </c>
      <c r="X44" s="179">
        <f t="shared" si="60"/>
        <v>0</v>
      </c>
      <c r="Y44" s="179">
        <f t="shared" si="60"/>
        <v>0</v>
      </c>
      <c r="Z44" s="180"/>
      <c r="AA44" s="181"/>
      <c r="AB44" s="109">
        <f>SUM(AB37:AB41)</f>
        <v>0</v>
      </c>
    </row>
    <row r="45" spans="1:28" ht="15.95" customHeight="1">
      <c r="N45" s="6">
        <f>SUM(AC7,E44,H44)-SUM(K44,N44,Q44)</f>
        <v>34</v>
      </c>
      <c r="T45" s="6"/>
    </row>
    <row r="46" spans="1:28" ht="15.95" customHeight="1"/>
    <row r="47" spans="1:28" ht="15.95" customHeight="1"/>
    <row r="48" spans="1:2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93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Hoja14"/>
  <dimension ref="A1:AC133"/>
  <sheetViews>
    <sheetView workbookViewId="0">
      <pane xSplit="2" ySplit="6" topLeftCell="C32" activePane="bottomRight" state="frozen"/>
      <selection pane="topRight" activeCell="C1" sqref="C1"/>
      <selection pane="bottomLeft" activeCell="A7" sqref="A7"/>
      <selection pane="bottomRight" activeCell="C44" sqref="C44:D44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3" width="7.28515625" customWidth="1"/>
    <col min="14" max="14" width="8" customWidth="1"/>
    <col min="15" max="15" width="6.140625" customWidth="1"/>
    <col min="16" max="17" width="7.28515625" customWidth="1"/>
    <col min="18" max="18" width="5.85546875" customWidth="1"/>
    <col min="19" max="19" width="7.28515625" customWidth="1"/>
    <col min="20" max="20" width="6.5703125" customWidth="1"/>
    <col min="21" max="25" width="7.28515625" customWidth="1"/>
    <col min="26" max="26" width="4.7109375" customWidth="1"/>
    <col min="27" max="27" width="5.7109375" style="2" customWidth="1"/>
  </cols>
  <sheetData>
    <row r="1" spans="1:29" ht="15.75">
      <c r="A1" s="298" t="s">
        <v>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</row>
    <row r="2" spans="1:29">
      <c r="A2" s="3" t="s">
        <v>118</v>
      </c>
      <c r="B2" s="3"/>
      <c r="C2" s="3"/>
      <c r="D2" s="4"/>
      <c r="E2" s="4" t="s">
        <v>74</v>
      </c>
      <c r="F2" s="4"/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99" t="s">
        <v>2</v>
      </c>
      <c r="C4" s="300"/>
      <c r="D4" s="329"/>
      <c r="E4" s="347" t="s">
        <v>7</v>
      </c>
      <c r="F4" s="348"/>
      <c r="G4" s="349"/>
      <c r="H4" s="330" t="s">
        <v>3</v>
      </c>
      <c r="I4" s="330"/>
      <c r="J4" s="331"/>
      <c r="K4" s="330" t="s">
        <v>3</v>
      </c>
      <c r="L4" s="330"/>
      <c r="M4" s="331"/>
      <c r="N4" s="332" t="s">
        <v>4</v>
      </c>
      <c r="O4" s="332"/>
      <c r="P4" s="332"/>
      <c r="Q4" s="332"/>
      <c r="R4" s="332"/>
      <c r="S4" s="333"/>
      <c r="T4" s="336" t="s">
        <v>16</v>
      </c>
      <c r="U4" s="337"/>
      <c r="V4" s="338"/>
      <c r="W4" s="336" t="s">
        <v>18</v>
      </c>
      <c r="X4" s="337"/>
      <c r="Y4" s="338"/>
      <c r="Z4" s="334" t="s">
        <v>20</v>
      </c>
      <c r="AA4" s="315"/>
    </row>
    <row r="5" spans="1:29" s="11" customFormat="1" ht="14.25" customHeight="1" thickBot="1">
      <c r="A5" s="12" t="s">
        <v>5</v>
      </c>
      <c r="B5" s="317" t="s">
        <v>6</v>
      </c>
      <c r="C5" s="318"/>
      <c r="D5" s="345"/>
      <c r="E5" s="350"/>
      <c r="F5" s="351"/>
      <c r="G5" s="352"/>
      <c r="H5" s="316" t="s">
        <v>8</v>
      </c>
      <c r="I5" s="316"/>
      <c r="J5" s="346"/>
      <c r="K5" s="316" t="s">
        <v>9</v>
      </c>
      <c r="L5" s="316"/>
      <c r="M5" s="346"/>
      <c r="N5" s="343" t="s">
        <v>10</v>
      </c>
      <c r="O5" s="343"/>
      <c r="P5" s="344"/>
      <c r="Q5" s="342" t="s">
        <v>11</v>
      </c>
      <c r="R5" s="343"/>
      <c r="S5" s="344"/>
      <c r="T5" s="339" t="s">
        <v>17</v>
      </c>
      <c r="U5" s="340"/>
      <c r="V5" s="341"/>
      <c r="W5" s="339" t="s">
        <v>19</v>
      </c>
      <c r="X5" s="340"/>
      <c r="Y5" s="341"/>
      <c r="Z5" s="335"/>
      <c r="AA5" s="316"/>
      <c r="AC5" s="11">
        <v>19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5" t="s">
        <v>13</v>
      </c>
      <c r="F6" s="15" t="s">
        <v>14</v>
      </c>
      <c r="G6" s="22" t="s">
        <v>15</v>
      </c>
      <c r="H6" s="148" t="s">
        <v>13</v>
      </c>
      <c r="I6" s="17" t="s">
        <v>14</v>
      </c>
      <c r="J6" s="23" t="s">
        <v>15</v>
      </c>
      <c r="K6" s="148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26"/>
      <c r="AC6" s="126">
        <v>9</v>
      </c>
    </row>
    <row r="7" spans="1:29" s="2" customFormat="1" ht="15.95" customHeight="1">
      <c r="A7" s="125">
        <v>1</v>
      </c>
      <c r="B7" s="25">
        <f>SUM(C7:D7)</f>
        <v>27</v>
      </c>
      <c r="C7" s="25">
        <f>SUM(AC5,F7,I7)-SUM(L7,O7,R7)</f>
        <v>19</v>
      </c>
      <c r="D7" s="25">
        <f>SUM(AC6,G7,J7)-SUM(M7,P7,S7)</f>
        <v>8</v>
      </c>
      <c r="E7" s="27">
        <f t="shared" ref="E7:E29" si="0">SUM(F7:G7)</f>
        <v>0</v>
      </c>
      <c r="F7" s="25">
        <v>0</v>
      </c>
      <c r="G7" s="26">
        <v>0</v>
      </c>
      <c r="H7" s="27">
        <f t="shared" ref="H7:H8" si="1">SUM(I7:J7)</f>
        <v>1</v>
      </c>
      <c r="I7" s="25">
        <v>1</v>
      </c>
      <c r="J7" s="26">
        <v>0</v>
      </c>
      <c r="K7" s="28">
        <f t="shared" ref="K7:K8" si="2">SUM(L7:M7)</f>
        <v>0</v>
      </c>
      <c r="L7" s="25">
        <v>0</v>
      </c>
      <c r="M7" s="25">
        <v>0</v>
      </c>
      <c r="N7" s="28">
        <f t="shared" ref="N7:N15" si="3">SUM(O7:P7)</f>
        <v>2</v>
      </c>
      <c r="O7" s="25">
        <v>1</v>
      </c>
      <c r="P7" s="25">
        <v>1</v>
      </c>
      <c r="Q7" s="31">
        <f t="shared" ref="Q7:Q8" si="4">SUM(R7:S7)</f>
        <v>0</v>
      </c>
      <c r="R7" s="25">
        <v>0</v>
      </c>
      <c r="S7" s="25">
        <v>0</v>
      </c>
      <c r="T7" s="29">
        <f>SUM(U7:V7)</f>
        <v>6</v>
      </c>
      <c r="U7" s="28">
        <v>2</v>
      </c>
      <c r="V7" s="25">
        <v>4</v>
      </c>
      <c r="W7" s="31">
        <f t="shared" ref="W7:W16" si="5">SUM(X7:Y7)</f>
        <v>0</v>
      </c>
      <c r="X7" s="25">
        <v>0</v>
      </c>
      <c r="Y7" s="25">
        <v>0</v>
      </c>
      <c r="Z7" s="25">
        <v>0</v>
      </c>
      <c r="AA7" s="101">
        <v>0</v>
      </c>
      <c r="AC7" s="2">
        <f>SUM(AC5:AC6)</f>
        <v>28</v>
      </c>
    </row>
    <row r="8" spans="1:29" s="2" customFormat="1" ht="15.95" customHeight="1" thickBot="1">
      <c r="A8" s="24">
        <v>2</v>
      </c>
      <c r="B8" s="25">
        <f t="shared" ref="B8" si="6">SUM(C8:D8)</f>
        <v>29</v>
      </c>
      <c r="C8" s="25">
        <f t="shared" ref="C8:D8" si="7">SUM(C7,F8,I8)-SUM(L8,O8,R8)</f>
        <v>20</v>
      </c>
      <c r="D8" s="26">
        <f t="shared" si="7"/>
        <v>9</v>
      </c>
      <c r="E8" s="27">
        <f t="shared" si="0"/>
        <v>0</v>
      </c>
      <c r="F8" s="25"/>
      <c r="G8" s="26"/>
      <c r="H8" s="27">
        <f t="shared" si="1"/>
        <v>2</v>
      </c>
      <c r="I8" s="25">
        <v>1</v>
      </c>
      <c r="J8" s="26">
        <v>1</v>
      </c>
      <c r="K8" s="28">
        <f t="shared" si="2"/>
        <v>0</v>
      </c>
      <c r="L8" s="25">
        <v>0</v>
      </c>
      <c r="M8" s="25">
        <v>0</v>
      </c>
      <c r="N8" s="28">
        <f t="shared" si="3"/>
        <v>0</v>
      </c>
      <c r="O8" s="25">
        <v>0</v>
      </c>
      <c r="P8" s="25">
        <v>0</v>
      </c>
      <c r="Q8" s="31">
        <f t="shared" si="4"/>
        <v>0</v>
      </c>
      <c r="R8" s="25">
        <v>0</v>
      </c>
      <c r="S8" s="25">
        <v>0</v>
      </c>
      <c r="T8" s="29">
        <f t="shared" ref="T8:T29" si="8">SUM(U8:V8)</f>
        <v>0</v>
      </c>
      <c r="U8" s="28">
        <v>0</v>
      </c>
      <c r="V8" s="25">
        <v>0</v>
      </c>
      <c r="W8" s="31">
        <f t="shared" si="5"/>
        <v>0</v>
      </c>
      <c r="X8" s="25">
        <v>0</v>
      </c>
      <c r="Y8" s="25">
        <v>0</v>
      </c>
      <c r="Z8" s="25">
        <v>0</v>
      </c>
      <c r="AA8" s="101">
        <v>0</v>
      </c>
      <c r="AB8"/>
    </row>
    <row r="9" spans="1:29" s="2" customFormat="1" ht="15.95" customHeight="1" thickBot="1">
      <c r="A9" s="112"/>
      <c r="B9" s="108">
        <f t="shared" ref="B9:Y9" si="9">SUM(B7:B8)</f>
        <v>56</v>
      </c>
      <c r="C9" s="108">
        <f t="shared" si="9"/>
        <v>39</v>
      </c>
      <c r="D9" s="108">
        <f t="shared" si="9"/>
        <v>17</v>
      </c>
      <c r="E9" s="108">
        <f t="shared" si="9"/>
        <v>0</v>
      </c>
      <c r="F9" s="108">
        <f t="shared" si="9"/>
        <v>0</v>
      </c>
      <c r="G9" s="108">
        <f t="shared" si="9"/>
        <v>0</v>
      </c>
      <c r="H9" s="108">
        <f t="shared" si="9"/>
        <v>3</v>
      </c>
      <c r="I9" s="108">
        <f t="shared" si="9"/>
        <v>2</v>
      </c>
      <c r="J9" s="108">
        <f t="shared" si="9"/>
        <v>1</v>
      </c>
      <c r="K9" s="108">
        <f t="shared" si="9"/>
        <v>0</v>
      </c>
      <c r="L9" s="108">
        <f t="shared" si="9"/>
        <v>0</v>
      </c>
      <c r="M9" s="108">
        <f t="shared" si="9"/>
        <v>0</v>
      </c>
      <c r="N9" s="108">
        <f t="shared" si="9"/>
        <v>2</v>
      </c>
      <c r="O9" s="108">
        <f t="shared" si="9"/>
        <v>1</v>
      </c>
      <c r="P9" s="108">
        <f t="shared" si="9"/>
        <v>1</v>
      </c>
      <c r="Q9" s="108">
        <f t="shared" si="9"/>
        <v>0</v>
      </c>
      <c r="R9" s="108">
        <f t="shared" si="9"/>
        <v>0</v>
      </c>
      <c r="S9" s="108">
        <f t="shared" si="9"/>
        <v>0</v>
      </c>
      <c r="T9" s="108">
        <f t="shared" si="9"/>
        <v>6</v>
      </c>
      <c r="U9" s="108">
        <f t="shared" si="9"/>
        <v>2</v>
      </c>
      <c r="V9" s="108">
        <f t="shared" si="9"/>
        <v>4</v>
      </c>
      <c r="W9" s="108">
        <f t="shared" si="9"/>
        <v>0</v>
      </c>
      <c r="X9" s="108">
        <f t="shared" si="9"/>
        <v>0</v>
      </c>
      <c r="Y9" s="108">
        <f t="shared" si="9"/>
        <v>0</v>
      </c>
      <c r="Z9" s="108">
        <v>0</v>
      </c>
      <c r="AA9" s="111">
        <v>0</v>
      </c>
    </row>
    <row r="10" spans="1:29" s="2" customFormat="1" ht="15.95" customHeight="1">
      <c r="A10" s="125">
        <v>3</v>
      </c>
      <c r="B10" s="25">
        <f>SUM(C10:D10)</f>
        <v>28</v>
      </c>
      <c r="C10" s="25">
        <f>SUM(C8,F10,I10)-SUM(L10,O10,R10)</f>
        <v>20</v>
      </c>
      <c r="D10" s="25">
        <f>SUM(D8,G10,J10)-SUM(M10,P10,S10)</f>
        <v>8</v>
      </c>
      <c r="E10" s="27">
        <f t="shared" si="0"/>
        <v>3</v>
      </c>
      <c r="F10" s="25">
        <v>3</v>
      </c>
      <c r="G10" s="26">
        <v>0</v>
      </c>
      <c r="H10" s="27">
        <f t="shared" ref="H10:H16" si="10">SUM(I10:J10)</f>
        <v>0</v>
      </c>
      <c r="I10" s="25">
        <v>0</v>
      </c>
      <c r="J10" s="26">
        <v>0</v>
      </c>
      <c r="K10" s="28">
        <f t="shared" ref="K10:K16" si="11">SUM(L10:M10)</f>
        <v>1</v>
      </c>
      <c r="L10" s="25">
        <v>0</v>
      </c>
      <c r="M10" s="25">
        <v>1</v>
      </c>
      <c r="N10" s="25">
        <f t="shared" si="3"/>
        <v>3</v>
      </c>
      <c r="O10" s="25">
        <v>3</v>
      </c>
      <c r="P10" s="25">
        <v>0</v>
      </c>
      <c r="Q10" s="31">
        <f t="shared" ref="Q10:Q16" si="12">SUM(R10:S10)</f>
        <v>0</v>
      </c>
      <c r="R10" s="25">
        <v>0</v>
      </c>
      <c r="S10" s="25">
        <v>0</v>
      </c>
      <c r="T10" s="29">
        <f t="shared" si="8"/>
        <v>19</v>
      </c>
      <c r="U10" s="28">
        <v>19</v>
      </c>
      <c r="V10" s="25">
        <v>0</v>
      </c>
      <c r="W10" s="29">
        <f>SUM(X10:Y10)</f>
        <v>0</v>
      </c>
      <c r="X10" s="28">
        <v>0</v>
      </c>
      <c r="Y10" s="25">
        <v>0</v>
      </c>
      <c r="Z10" s="25">
        <v>0</v>
      </c>
      <c r="AA10" s="101">
        <v>0</v>
      </c>
    </row>
    <row r="11" spans="1:29" s="2" customFormat="1" ht="15.95" customHeight="1">
      <c r="A11" s="24">
        <v>4</v>
      </c>
      <c r="B11" s="25">
        <f t="shared" ref="B11:B16" si="13">SUM(C11:D11)</f>
        <v>27</v>
      </c>
      <c r="C11" s="25">
        <f t="shared" ref="C11:D16" si="14">SUM(C10,F11,I11)-SUM(L11,O11,R11)</f>
        <v>19</v>
      </c>
      <c r="D11" s="26">
        <f t="shared" si="14"/>
        <v>8</v>
      </c>
      <c r="E11" s="27">
        <f t="shared" si="0"/>
        <v>3</v>
      </c>
      <c r="F11" s="25">
        <v>2</v>
      </c>
      <c r="G11" s="26">
        <v>1</v>
      </c>
      <c r="H11" s="27">
        <f t="shared" si="10"/>
        <v>1</v>
      </c>
      <c r="I11" s="25">
        <v>0</v>
      </c>
      <c r="J11" s="26">
        <v>1</v>
      </c>
      <c r="K11" s="27">
        <f t="shared" si="11"/>
        <v>0</v>
      </c>
      <c r="L11" s="25">
        <v>0</v>
      </c>
      <c r="M11" s="25">
        <v>0</v>
      </c>
      <c r="N11" s="25">
        <f t="shared" si="3"/>
        <v>5</v>
      </c>
      <c r="O11" s="25">
        <v>3</v>
      </c>
      <c r="P11" s="25">
        <v>2</v>
      </c>
      <c r="Q11" s="31">
        <f t="shared" si="12"/>
        <v>0</v>
      </c>
      <c r="R11" s="25">
        <v>0</v>
      </c>
      <c r="S11" s="25">
        <v>0</v>
      </c>
      <c r="T11" s="29">
        <f t="shared" si="8"/>
        <v>33</v>
      </c>
      <c r="U11" s="28">
        <v>19</v>
      </c>
      <c r="V11" s="25">
        <v>14</v>
      </c>
      <c r="W11" s="29">
        <f>SUM(X11:Y11)</f>
        <v>0</v>
      </c>
      <c r="X11" s="28">
        <v>0</v>
      </c>
      <c r="Y11" s="25">
        <v>0</v>
      </c>
      <c r="Z11" s="25">
        <v>0</v>
      </c>
      <c r="AA11" s="101">
        <v>0</v>
      </c>
    </row>
    <row r="12" spans="1:29" s="2" customFormat="1" ht="15.95" customHeight="1">
      <c r="A12" s="24">
        <v>5</v>
      </c>
      <c r="B12" s="25">
        <f t="shared" si="13"/>
        <v>27</v>
      </c>
      <c r="C12" s="25">
        <f t="shared" si="14"/>
        <v>18</v>
      </c>
      <c r="D12" s="26">
        <f t="shared" si="14"/>
        <v>9</v>
      </c>
      <c r="E12" s="27">
        <f t="shared" si="0"/>
        <v>3</v>
      </c>
      <c r="F12" s="25">
        <v>1</v>
      </c>
      <c r="G12" s="26">
        <v>2</v>
      </c>
      <c r="H12" s="27">
        <f t="shared" si="10"/>
        <v>0</v>
      </c>
      <c r="I12" s="25">
        <v>0</v>
      </c>
      <c r="J12" s="26">
        <v>0</v>
      </c>
      <c r="K12" s="28">
        <f t="shared" si="11"/>
        <v>0</v>
      </c>
      <c r="L12" s="25">
        <v>0</v>
      </c>
      <c r="M12" s="25">
        <v>0</v>
      </c>
      <c r="N12" s="25">
        <f t="shared" si="3"/>
        <v>3</v>
      </c>
      <c r="O12" s="25">
        <v>2</v>
      </c>
      <c r="P12" s="25">
        <v>1</v>
      </c>
      <c r="Q12" s="31">
        <f t="shared" si="12"/>
        <v>0</v>
      </c>
      <c r="R12" s="25">
        <v>0</v>
      </c>
      <c r="S12" s="25">
        <v>0</v>
      </c>
      <c r="T12" s="29">
        <f t="shared" si="8"/>
        <v>27</v>
      </c>
      <c r="U12" s="28">
        <v>21</v>
      </c>
      <c r="V12" s="25">
        <v>6</v>
      </c>
      <c r="W12" s="29">
        <f>SUM(X12:Y12)</f>
        <v>0</v>
      </c>
      <c r="X12" s="28">
        <v>0</v>
      </c>
      <c r="Y12" s="25">
        <v>0</v>
      </c>
      <c r="Z12" s="25">
        <v>0</v>
      </c>
      <c r="AA12" s="101">
        <v>0</v>
      </c>
    </row>
    <row r="13" spans="1:29" s="2" customFormat="1" ht="15.95" customHeight="1">
      <c r="A13" s="24">
        <v>6</v>
      </c>
      <c r="B13" s="25">
        <f t="shared" si="13"/>
        <v>26</v>
      </c>
      <c r="C13" s="25">
        <f t="shared" si="14"/>
        <v>18</v>
      </c>
      <c r="D13" s="26">
        <f t="shared" si="14"/>
        <v>8</v>
      </c>
      <c r="E13" s="27">
        <f t="shared" si="0"/>
        <v>3</v>
      </c>
      <c r="F13" s="25">
        <v>2</v>
      </c>
      <c r="G13" s="26">
        <v>1</v>
      </c>
      <c r="H13" s="27">
        <f t="shared" si="10"/>
        <v>2</v>
      </c>
      <c r="I13" s="25">
        <v>2</v>
      </c>
      <c r="J13" s="26">
        <v>0</v>
      </c>
      <c r="K13" s="27">
        <f t="shared" si="11"/>
        <v>1</v>
      </c>
      <c r="L13" s="25">
        <v>0</v>
      </c>
      <c r="M13" s="25">
        <v>1</v>
      </c>
      <c r="N13" s="25">
        <f t="shared" si="3"/>
        <v>5</v>
      </c>
      <c r="O13" s="25">
        <v>4</v>
      </c>
      <c r="P13" s="25">
        <v>1</v>
      </c>
      <c r="Q13" s="31">
        <f t="shared" si="12"/>
        <v>0</v>
      </c>
      <c r="R13" s="25">
        <v>0</v>
      </c>
      <c r="S13" s="25">
        <v>0</v>
      </c>
      <c r="T13" s="29">
        <f t="shared" si="8"/>
        <v>57</v>
      </c>
      <c r="U13" s="28">
        <v>55</v>
      </c>
      <c r="V13" s="25">
        <v>2</v>
      </c>
      <c r="W13" s="31">
        <f t="shared" si="5"/>
        <v>0</v>
      </c>
      <c r="X13" s="25">
        <v>0</v>
      </c>
      <c r="Y13" s="25">
        <v>0</v>
      </c>
      <c r="Z13" s="25">
        <v>0</v>
      </c>
      <c r="AA13" s="101">
        <v>0</v>
      </c>
    </row>
    <row r="14" spans="1:29" s="2" customFormat="1" ht="15.95" customHeight="1">
      <c r="A14" s="24">
        <v>7</v>
      </c>
      <c r="B14" s="25">
        <f t="shared" si="13"/>
        <v>26</v>
      </c>
      <c r="C14" s="25">
        <f t="shared" si="14"/>
        <v>15</v>
      </c>
      <c r="D14" s="26">
        <f t="shared" si="14"/>
        <v>11</v>
      </c>
      <c r="E14" s="27">
        <f t="shared" si="0"/>
        <v>3</v>
      </c>
      <c r="F14" s="25">
        <v>0</v>
      </c>
      <c r="G14" s="26">
        <v>3</v>
      </c>
      <c r="H14" s="27">
        <f t="shared" si="10"/>
        <v>1</v>
      </c>
      <c r="I14" s="25">
        <v>0</v>
      </c>
      <c r="J14" s="26">
        <v>1</v>
      </c>
      <c r="K14" s="28">
        <f t="shared" si="11"/>
        <v>0</v>
      </c>
      <c r="L14" s="25">
        <v>0</v>
      </c>
      <c r="M14" s="25">
        <v>0</v>
      </c>
      <c r="N14" s="25">
        <f t="shared" si="3"/>
        <v>4</v>
      </c>
      <c r="O14" s="25">
        <v>3</v>
      </c>
      <c r="P14" s="25">
        <v>1</v>
      </c>
      <c r="Q14" s="31">
        <f t="shared" si="12"/>
        <v>0</v>
      </c>
      <c r="R14" s="25">
        <v>0</v>
      </c>
      <c r="S14" s="25">
        <v>0</v>
      </c>
      <c r="T14" s="29">
        <f t="shared" si="8"/>
        <v>23</v>
      </c>
      <c r="U14" s="28">
        <v>14</v>
      </c>
      <c r="V14" s="25">
        <v>9</v>
      </c>
      <c r="W14" s="29"/>
      <c r="X14" s="28">
        <v>0</v>
      </c>
      <c r="Y14" s="25">
        <v>0</v>
      </c>
      <c r="Z14" s="25">
        <v>0</v>
      </c>
      <c r="AA14" s="101">
        <v>0</v>
      </c>
      <c r="AB14"/>
    </row>
    <row r="15" spans="1:29" s="2" customFormat="1" ht="15.95" customHeight="1">
      <c r="A15" s="24">
        <v>8</v>
      </c>
      <c r="B15" s="25">
        <f t="shared" si="13"/>
        <v>26</v>
      </c>
      <c r="C15" s="25">
        <f t="shared" si="14"/>
        <v>17</v>
      </c>
      <c r="D15" s="26">
        <f t="shared" si="14"/>
        <v>9</v>
      </c>
      <c r="E15" s="27">
        <f t="shared" si="0"/>
        <v>3</v>
      </c>
      <c r="F15" s="25">
        <v>3</v>
      </c>
      <c r="G15" s="26">
        <v>0</v>
      </c>
      <c r="H15" s="27">
        <f t="shared" si="10"/>
        <v>0</v>
      </c>
      <c r="I15" s="25">
        <v>0</v>
      </c>
      <c r="J15" s="26">
        <v>0</v>
      </c>
      <c r="K15" s="27">
        <f t="shared" si="11"/>
        <v>1</v>
      </c>
      <c r="L15" s="25">
        <v>0</v>
      </c>
      <c r="M15" s="25">
        <v>1</v>
      </c>
      <c r="N15" s="25">
        <f t="shared" si="3"/>
        <v>2</v>
      </c>
      <c r="O15" s="25">
        <v>1</v>
      </c>
      <c r="P15" s="25">
        <v>1</v>
      </c>
      <c r="Q15" s="31">
        <f t="shared" si="12"/>
        <v>0</v>
      </c>
      <c r="R15" s="25">
        <v>0</v>
      </c>
      <c r="S15" s="25">
        <v>0</v>
      </c>
      <c r="T15" s="29">
        <f t="shared" si="8"/>
        <v>9</v>
      </c>
      <c r="U15" s="28">
        <v>8</v>
      </c>
      <c r="V15" s="25">
        <v>1</v>
      </c>
      <c r="W15" s="29">
        <f t="shared" si="5"/>
        <v>0</v>
      </c>
      <c r="X15" s="28">
        <v>0</v>
      </c>
      <c r="Y15" s="25">
        <v>0</v>
      </c>
      <c r="Z15" s="25">
        <v>0</v>
      </c>
      <c r="AA15" s="101">
        <v>0</v>
      </c>
    </row>
    <row r="16" spans="1:29" ht="15.95" customHeight="1" thickBot="1">
      <c r="A16" s="24">
        <v>9</v>
      </c>
      <c r="B16" s="25">
        <f t="shared" si="13"/>
        <v>27</v>
      </c>
      <c r="C16" s="25">
        <f t="shared" si="14"/>
        <v>18</v>
      </c>
      <c r="D16" s="26">
        <f t="shared" si="14"/>
        <v>9</v>
      </c>
      <c r="E16" s="27">
        <f>SUM(F16:G16)</f>
        <v>2</v>
      </c>
      <c r="F16" s="25">
        <v>1</v>
      </c>
      <c r="G16" s="26">
        <v>1</v>
      </c>
      <c r="H16" s="27">
        <f t="shared" si="10"/>
        <v>0</v>
      </c>
      <c r="I16" s="25">
        <v>0</v>
      </c>
      <c r="J16" s="26">
        <v>0</v>
      </c>
      <c r="K16" s="27">
        <f t="shared" si="11"/>
        <v>1</v>
      </c>
      <c r="L16" s="25">
        <v>0</v>
      </c>
      <c r="M16" s="25">
        <v>1</v>
      </c>
      <c r="N16" s="25">
        <f>SUM(O16:P16)</f>
        <v>0</v>
      </c>
      <c r="O16" s="25">
        <v>0</v>
      </c>
      <c r="P16" s="25">
        <v>0</v>
      </c>
      <c r="Q16" s="31">
        <f t="shared" si="12"/>
        <v>0</v>
      </c>
      <c r="R16" s="25">
        <v>0</v>
      </c>
      <c r="S16" s="25">
        <v>0</v>
      </c>
      <c r="T16" s="29">
        <f>SUM(U16:V16)</f>
        <v>0</v>
      </c>
      <c r="U16" s="28">
        <v>0</v>
      </c>
      <c r="V16" s="25">
        <v>0</v>
      </c>
      <c r="W16" s="29">
        <f t="shared" si="5"/>
        <v>0</v>
      </c>
      <c r="X16" s="28">
        <v>0</v>
      </c>
      <c r="Y16" s="25">
        <v>0</v>
      </c>
      <c r="Z16" s="25">
        <v>0</v>
      </c>
      <c r="AA16" s="101">
        <v>0</v>
      </c>
      <c r="AB16" s="2"/>
    </row>
    <row r="17" spans="1:28" s="2" customFormat="1" ht="15.95" customHeight="1" thickBot="1">
      <c r="A17" s="107"/>
      <c r="B17" s="108">
        <f t="shared" ref="B17:P17" si="15">SUM(B10:B16)</f>
        <v>187</v>
      </c>
      <c r="C17" s="108">
        <f t="shared" si="15"/>
        <v>125</v>
      </c>
      <c r="D17" s="108">
        <f t="shared" si="15"/>
        <v>62</v>
      </c>
      <c r="E17" s="109">
        <f t="shared" si="15"/>
        <v>20</v>
      </c>
      <c r="F17" s="108">
        <f t="shared" si="15"/>
        <v>12</v>
      </c>
      <c r="G17" s="108">
        <f t="shared" si="15"/>
        <v>8</v>
      </c>
      <c r="H17" s="108">
        <f t="shared" si="15"/>
        <v>4</v>
      </c>
      <c r="I17" s="108">
        <f t="shared" si="15"/>
        <v>2</v>
      </c>
      <c r="J17" s="108">
        <f t="shared" si="15"/>
        <v>2</v>
      </c>
      <c r="K17" s="109">
        <f t="shared" si="15"/>
        <v>4</v>
      </c>
      <c r="L17" s="108">
        <f t="shared" si="15"/>
        <v>0</v>
      </c>
      <c r="M17" s="108">
        <f t="shared" si="15"/>
        <v>4</v>
      </c>
      <c r="N17" s="108">
        <f t="shared" si="15"/>
        <v>22</v>
      </c>
      <c r="O17" s="108">
        <f t="shared" si="15"/>
        <v>16</v>
      </c>
      <c r="P17" s="108">
        <f t="shared" si="15"/>
        <v>6</v>
      </c>
      <c r="Q17" s="108">
        <f>SUM(Q10:Q15)</f>
        <v>0</v>
      </c>
      <c r="R17" s="108">
        <f>SUM(R10:R16)</f>
        <v>0</v>
      </c>
      <c r="S17" s="108">
        <f>SUM(S10:S16)</f>
        <v>0</v>
      </c>
      <c r="T17" s="108">
        <f>SUM(T10:T16)</f>
        <v>168</v>
      </c>
      <c r="U17" s="108">
        <f>SUM(U10:U16)</f>
        <v>136</v>
      </c>
      <c r="V17" s="108">
        <f>SUM(V10:V16)</f>
        <v>32</v>
      </c>
      <c r="W17" s="108">
        <f>SUM(W10:W15)</f>
        <v>0</v>
      </c>
      <c r="X17" s="108">
        <f>SUM(X10:X16)</f>
        <v>0</v>
      </c>
      <c r="Y17" s="108">
        <f>SUM(Y10:Y16)</f>
        <v>0</v>
      </c>
      <c r="Z17" s="108">
        <v>0</v>
      </c>
      <c r="AA17" s="111">
        <v>0</v>
      </c>
    </row>
    <row r="18" spans="1:28" s="2" customFormat="1" ht="15.95" customHeight="1">
      <c r="A18" s="125">
        <v>10</v>
      </c>
      <c r="B18" s="25">
        <f>SUM(C18:D18)</f>
        <v>28</v>
      </c>
      <c r="C18" s="25">
        <f>SUM(C16,F18,I18)-SUM(L18,O18,R18)</f>
        <v>18</v>
      </c>
      <c r="D18" s="26">
        <f>SUM(D16,G18,J18)-SUM(M18,P18,S18)</f>
        <v>10</v>
      </c>
      <c r="E18" s="27">
        <f t="shared" si="0"/>
        <v>2</v>
      </c>
      <c r="F18" s="25">
        <v>1</v>
      </c>
      <c r="G18" s="26">
        <v>1</v>
      </c>
      <c r="H18" s="27">
        <f t="shared" ref="H18:H24" si="16">SUM(I18:J18)</f>
        <v>1</v>
      </c>
      <c r="I18" s="25">
        <v>0</v>
      </c>
      <c r="J18" s="26">
        <v>1</v>
      </c>
      <c r="K18" s="27">
        <f>SUM(L18:M18)</f>
        <v>0</v>
      </c>
      <c r="L18" s="25">
        <v>0</v>
      </c>
      <c r="M18" s="25">
        <v>0</v>
      </c>
      <c r="N18" s="27">
        <f t="shared" ref="N18:N29" si="17">SUM(O18:P18)</f>
        <v>2</v>
      </c>
      <c r="O18" s="25">
        <v>1</v>
      </c>
      <c r="P18" s="25">
        <v>1</v>
      </c>
      <c r="Q18" s="31">
        <f t="shared" ref="Q18:Q24" si="18">SUM(R18:S18)</f>
        <v>0</v>
      </c>
      <c r="R18" s="25">
        <v>0</v>
      </c>
      <c r="S18" s="25">
        <v>0</v>
      </c>
      <c r="T18" s="25">
        <f t="shared" si="8"/>
        <v>9</v>
      </c>
      <c r="U18" s="28">
        <v>2</v>
      </c>
      <c r="V18" s="25">
        <v>7</v>
      </c>
      <c r="W18" s="29">
        <f t="shared" ref="W18:W24" si="19">SUM(X18:Y18)</f>
        <v>0</v>
      </c>
      <c r="X18" s="28">
        <v>0</v>
      </c>
      <c r="Y18" s="25">
        <v>0</v>
      </c>
      <c r="Z18" s="25">
        <v>0</v>
      </c>
      <c r="AA18" s="30">
        <v>0</v>
      </c>
    </row>
    <row r="19" spans="1:28" s="2" customFormat="1" ht="15.95" customHeight="1">
      <c r="A19" s="24">
        <v>11</v>
      </c>
      <c r="B19" s="25">
        <f t="shared" ref="B19:B24" si="20">SUM(C19:D19)</f>
        <v>28</v>
      </c>
      <c r="C19" s="25">
        <f t="shared" ref="C19:D24" si="21">SUM(C18,F19,I19)-SUM(L19,O19,R19)</f>
        <v>17</v>
      </c>
      <c r="D19" s="26">
        <f t="shared" si="21"/>
        <v>11</v>
      </c>
      <c r="E19" s="27">
        <f t="shared" si="0"/>
        <v>2</v>
      </c>
      <c r="F19" s="25">
        <v>0</v>
      </c>
      <c r="G19" s="26">
        <v>2</v>
      </c>
      <c r="H19" s="27">
        <f t="shared" si="16"/>
        <v>1</v>
      </c>
      <c r="I19" s="25">
        <v>1</v>
      </c>
      <c r="J19" s="26">
        <v>0</v>
      </c>
      <c r="K19" s="27">
        <f>SUM(L19:M19)</f>
        <v>0</v>
      </c>
      <c r="L19" s="25">
        <v>0</v>
      </c>
      <c r="M19" s="25">
        <v>0</v>
      </c>
      <c r="N19" s="25">
        <f t="shared" si="17"/>
        <v>3</v>
      </c>
      <c r="O19" s="25">
        <v>2</v>
      </c>
      <c r="P19" s="25">
        <v>1</v>
      </c>
      <c r="Q19" s="31">
        <f t="shared" si="18"/>
        <v>0</v>
      </c>
      <c r="R19" s="25">
        <v>0</v>
      </c>
      <c r="S19" s="25">
        <v>0</v>
      </c>
      <c r="T19" s="25">
        <f t="shared" si="8"/>
        <v>14</v>
      </c>
      <c r="U19" s="28">
        <v>8</v>
      </c>
      <c r="V19" s="25">
        <v>6</v>
      </c>
      <c r="W19" s="29">
        <f t="shared" si="19"/>
        <v>0</v>
      </c>
      <c r="X19" s="28">
        <v>0</v>
      </c>
      <c r="Y19" s="25">
        <v>0</v>
      </c>
      <c r="Z19" s="25">
        <v>0</v>
      </c>
      <c r="AA19" s="101">
        <v>0</v>
      </c>
    </row>
    <row r="20" spans="1:28" s="2" customFormat="1" ht="15.95" customHeight="1">
      <c r="A20" s="24">
        <v>12</v>
      </c>
      <c r="B20" s="25">
        <f t="shared" si="20"/>
        <v>25</v>
      </c>
      <c r="C20" s="25">
        <f t="shared" si="21"/>
        <v>16</v>
      </c>
      <c r="D20" s="26">
        <f t="shared" si="21"/>
        <v>9</v>
      </c>
      <c r="E20" s="27">
        <f t="shared" si="0"/>
        <v>1</v>
      </c>
      <c r="F20" s="25">
        <v>1</v>
      </c>
      <c r="G20" s="26">
        <v>0</v>
      </c>
      <c r="H20" s="27">
        <f t="shared" si="16"/>
        <v>0</v>
      </c>
      <c r="I20" s="25">
        <v>0</v>
      </c>
      <c r="J20" s="26">
        <v>0</v>
      </c>
      <c r="K20" s="27">
        <f>SUM(L20:M20)</f>
        <v>0</v>
      </c>
      <c r="L20" s="25">
        <v>0</v>
      </c>
      <c r="M20" s="25">
        <v>0</v>
      </c>
      <c r="N20" s="25">
        <f t="shared" si="17"/>
        <v>4</v>
      </c>
      <c r="O20" s="25">
        <v>2</v>
      </c>
      <c r="P20" s="25">
        <v>2</v>
      </c>
      <c r="Q20" s="32">
        <f t="shared" si="18"/>
        <v>0</v>
      </c>
      <c r="R20" s="25">
        <v>0</v>
      </c>
      <c r="S20" s="25">
        <v>0</v>
      </c>
      <c r="T20" s="25">
        <f t="shared" si="8"/>
        <v>26</v>
      </c>
      <c r="U20" s="28">
        <v>11</v>
      </c>
      <c r="V20" s="25">
        <v>15</v>
      </c>
      <c r="W20" s="29">
        <f t="shared" si="19"/>
        <v>0</v>
      </c>
      <c r="X20" s="28">
        <v>0</v>
      </c>
      <c r="Y20" s="25">
        <v>0</v>
      </c>
      <c r="Z20" s="25">
        <v>0</v>
      </c>
      <c r="AA20" s="101">
        <v>0</v>
      </c>
    </row>
    <row r="21" spans="1:28" s="2" customFormat="1" ht="15.95" customHeight="1">
      <c r="A21" s="24">
        <v>13</v>
      </c>
      <c r="B21" s="25">
        <f t="shared" si="20"/>
        <v>25</v>
      </c>
      <c r="C21" s="25">
        <f t="shared" si="21"/>
        <v>14</v>
      </c>
      <c r="D21" s="26">
        <f t="shared" si="21"/>
        <v>11</v>
      </c>
      <c r="E21" s="27">
        <f t="shared" si="0"/>
        <v>3</v>
      </c>
      <c r="F21" s="25">
        <v>1</v>
      </c>
      <c r="G21" s="26">
        <v>2</v>
      </c>
      <c r="H21" s="27">
        <f t="shared" si="16"/>
        <v>1</v>
      </c>
      <c r="I21" s="25">
        <v>1</v>
      </c>
      <c r="J21" s="26">
        <v>0</v>
      </c>
      <c r="K21" s="27">
        <f t="shared" ref="K21:K29" si="22">SUM(L21:M21)</f>
        <v>0</v>
      </c>
      <c r="L21" s="25">
        <v>0</v>
      </c>
      <c r="M21" s="25">
        <v>0</v>
      </c>
      <c r="N21" s="25">
        <f t="shared" si="17"/>
        <v>4</v>
      </c>
      <c r="O21" s="25">
        <v>4</v>
      </c>
      <c r="P21" s="25">
        <v>0</v>
      </c>
      <c r="Q21" s="31">
        <f t="shared" si="18"/>
        <v>0</v>
      </c>
      <c r="R21" s="25">
        <v>0</v>
      </c>
      <c r="S21" s="25">
        <v>0</v>
      </c>
      <c r="T21" s="25">
        <f t="shared" si="8"/>
        <v>63</v>
      </c>
      <c r="U21" s="28">
        <v>63</v>
      </c>
      <c r="V21" s="25">
        <v>0</v>
      </c>
      <c r="W21" s="29">
        <f t="shared" si="19"/>
        <v>0</v>
      </c>
      <c r="X21" s="28">
        <v>0</v>
      </c>
      <c r="Y21" s="25">
        <v>0</v>
      </c>
      <c r="Z21" s="25">
        <v>0</v>
      </c>
      <c r="AA21" s="101">
        <v>0</v>
      </c>
    </row>
    <row r="22" spans="1:28" s="2" customFormat="1" ht="15.95" customHeight="1">
      <c r="A22" s="199">
        <v>14</v>
      </c>
      <c r="B22" s="25">
        <f t="shared" si="20"/>
        <v>23</v>
      </c>
      <c r="C22" s="25">
        <f t="shared" si="21"/>
        <v>13</v>
      </c>
      <c r="D22" s="26">
        <f t="shared" si="21"/>
        <v>10</v>
      </c>
      <c r="E22" s="27">
        <f t="shared" si="0"/>
        <v>5</v>
      </c>
      <c r="F22" s="25">
        <v>2</v>
      </c>
      <c r="G22" s="26">
        <v>3</v>
      </c>
      <c r="H22" s="28">
        <f t="shared" si="16"/>
        <v>0</v>
      </c>
      <c r="I22" s="25">
        <v>0</v>
      </c>
      <c r="J22" s="26">
        <v>0</v>
      </c>
      <c r="K22" s="27">
        <f t="shared" si="22"/>
        <v>1</v>
      </c>
      <c r="L22" s="25">
        <v>1</v>
      </c>
      <c r="M22" s="25">
        <v>0</v>
      </c>
      <c r="N22" s="25">
        <f t="shared" si="17"/>
        <v>6</v>
      </c>
      <c r="O22" s="25">
        <v>2</v>
      </c>
      <c r="P22" s="25">
        <v>4</v>
      </c>
      <c r="Q22" s="32">
        <f t="shared" si="18"/>
        <v>0</v>
      </c>
      <c r="R22" s="25">
        <v>0</v>
      </c>
      <c r="S22" s="25">
        <v>0</v>
      </c>
      <c r="T22" s="25">
        <f t="shared" si="8"/>
        <v>80</v>
      </c>
      <c r="U22" s="28">
        <v>31</v>
      </c>
      <c r="V22" s="25">
        <v>49</v>
      </c>
      <c r="W22" s="29">
        <f t="shared" si="19"/>
        <v>0</v>
      </c>
      <c r="X22" s="28">
        <v>0</v>
      </c>
      <c r="Y22" s="25">
        <v>0</v>
      </c>
      <c r="Z22" s="25">
        <v>0</v>
      </c>
      <c r="AA22" s="101">
        <v>0</v>
      </c>
    </row>
    <row r="23" spans="1:28" s="2" customFormat="1" ht="15.95" customHeight="1">
      <c r="A23" s="24">
        <v>15</v>
      </c>
      <c r="B23" s="25">
        <f t="shared" si="20"/>
        <v>27</v>
      </c>
      <c r="C23" s="25">
        <f t="shared" si="21"/>
        <v>16</v>
      </c>
      <c r="D23" s="26">
        <f t="shared" si="21"/>
        <v>11</v>
      </c>
      <c r="E23" s="27">
        <f t="shared" si="0"/>
        <v>2</v>
      </c>
      <c r="F23" s="25">
        <v>2</v>
      </c>
      <c r="G23" s="26">
        <v>0</v>
      </c>
      <c r="H23" s="28">
        <f t="shared" si="16"/>
        <v>3</v>
      </c>
      <c r="I23" s="25">
        <v>1</v>
      </c>
      <c r="J23" s="26">
        <v>2</v>
      </c>
      <c r="K23" s="27">
        <f t="shared" si="22"/>
        <v>1</v>
      </c>
      <c r="L23" s="25">
        <v>0</v>
      </c>
      <c r="M23" s="25">
        <v>1</v>
      </c>
      <c r="N23" s="25">
        <f t="shared" si="17"/>
        <v>0</v>
      </c>
      <c r="O23" s="25">
        <v>0</v>
      </c>
      <c r="P23" s="25">
        <v>0</v>
      </c>
      <c r="Q23" s="32">
        <f t="shared" si="18"/>
        <v>0</v>
      </c>
      <c r="R23" s="25">
        <v>0</v>
      </c>
      <c r="S23" s="25">
        <v>0</v>
      </c>
      <c r="T23" s="25">
        <f t="shared" si="8"/>
        <v>0</v>
      </c>
      <c r="U23" s="28">
        <v>0</v>
      </c>
      <c r="V23" s="25">
        <v>0</v>
      </c>
      <c r="W23" s="29">
        <f t="shared" si="19"/>
        <v>0</v>
      </c>
      <c r="X23" s="28">
        <v>0</v>
      </c>
      <c r="Y23" s="25">
        <v>0</v>
      </c>
      <c r="Z23" s="25">
        <v>0</v>
      </c>
      <c r="AA23" s="101">
        <v>0</v>
      </c>
    </row>
    <row r="24" spans="1:28" s="2" customFormat="1" ht="15.95" customHeight="1" thickBot="1">
      <c r="A24" s="24">
        <v>16</v>
      </c>
      <c r="B24" s="25">
        <f t="shared" si="20"/>
        <v>29</v>
      </c>
      <c r="C24" s="25">
        <f t="shared" si="21"/>
        <v>16</v>
      </c>
      <c r="D24" s="26">
        <f t="shared" si="21"/>
        <v>13</v>
      </c>
      <c r="E24" s="27">
        <f t="shared" si="0"/>
        <v>3</v>
      </c>
      <c r="F24" s="25">
        <v>1</v>
      </c>
      <c r="G24" s="26">
        <v>2</v>
      </c>
      <c r="H24" s="28">
        <f t="shared" si="16"/>
        <v>0</v>
      </c>
      <c r="I24" s="25">
        <v>0</v>
      </c>
      <c r="J24" s="26">
        <v>0</v>
      </c>
      <c r="K24" s="27">
        <f t="shared" si="22"/>
        <v>0</v>
      </c>
      <c r="L24" s="25">
        <v>0</v>
      </c>
      <c r="M24" s="25">
        <v>0</v>
      </c>
      <c r="N24" s="25">
        <f t="shared" si="17"/>
        <v>1</v>
      </c>
      <c r="O24" s="25">
        <v>1</v>
      </c>
      <c r="P24" s="25">
        <v>0</v>
      </c>
      <c r="Q24" s="32">
        <f t="shared" si="18"/>
        <v>0</v>
      </c>
      <c r="R24" s="25">
        <v>0</v>
      </c>
      <c r="S24" s="25">
        <v>0</v>
      </c>
      <c r="T24" s="25">
        <f t="shared" si="8"/>
        <v>6</v>
      </c>
      <c r="U24" s="28">
        <v>6</v>
      </c>
      <c r="V24" s="25">
        <v>0</v>
      </c>
      <c r="W24" s="29">
        <f t="shared" si="19"/>
        <v>0</v>
      </c>
      <c r="X24" s="28">
        <v>0</v>
      </c>
      <c r="Y24" s="25">
        <v>0</v>
      </c>
      <c r="Z24" s="25">
        <v>0</v>
      </c>
      <c r="AA24" s="101">
        <v>0</v>
      </c>
    </row>
    <row r="25" spans="1:28" s="2" customFormat="1" ht="15.95" customHeight="1" thickBot="1">
      <c r="A25" s="107"/>
      <c r="B25" s="110">
        <f>SUM(B18:B24)</f>
        <v>185</v>
      </c>
      <c r="C25" s="110">
        <f>SUM(C18:C24)</f>
        <v>110</v>
      </c>
      <c r="D25" s="110">
        <f>SUM(D18:D24)</f>
        <v>75</v>
      </c>
      <c r="E25" s="109">
        <f t="shared" ref="E25:Y25" si="23">SUM(E18:E24)</f>
        <v>18</v>
      </c>
      <c r="F25" s="110">
        <f t="shared" si="23"/>
        <v>8</v>
      </c>
      <c r="G25" s="110">
        <f t="shared" si="23"/>
        <v>10</v>
      </c>
      <c r="H25" s="109">
        <f t="shared" si="23"/>
        <v>6</v>
      </c>
      <c r="I25" s="110">
        <f t="shared" si="23"/>
        <v>3</v>
      </c>
      <c r="J25" s="110">
        <f t="shared" si="23"/>
        <v>3</v>
      </c>
      <c r="K25" s="109">
        <f t="shared" si="23"/>
        <v>2</v>
      </c>
      <c r="L25" s="110">
        <f t="shared" si="23"/>
        <v>1</v>
      </c>
      <c r="M25" s="110">
        <f t="shared" si="23"/>
        <v>1</v>
      </c>
      <c r="N25" s="109">
        <f>SUM(N18:N24)</f>
        <v>20</v>
      </c>
      <c r="O25" s="110">
        <f t="shared" si="23"/>
        <v>12</v>
      </c>
      <c r="P25" s="110">
        <f t="shared" si="23"/>
        <v>8</v>
      </c>
      <c r="Q25" s="109">
        <f t="shared" si="23"/>
        <v>0</v>
      </c>
      <c r="R25" s="110">
        <f t="shared" si="23"/>
        <v>0</v>
      </c>
      <c r="S25" s="110">
        <f t="shared" si="23"/>
        <v>0</v>
      </c>
      <c r="T25" s="109">
        <f t="shared" si="23"/>
        <v>198</v>
      </c>
      <c r="U25" s="110">
        <f t="shared" si="23"/>
        <v>121</v>
      </c>
      <c r="V25" s="110">
        <f>SUM(V18:V24)</f>
        <v>77</v>
      </c>
      <c r="W25" s="109">
        <f t="shared" si="23"/>
        <v>0</v>
      </c>
      <c r="X25" s="110">
        <f t="shared" si="23"/>
        <v>0</v>
      </c>
      <c r="Y25" s="110">
        <f t="shared" si="23"/>
        <v>0</v>
      </c>
      <c r="Z25" s="108">
        <v>0</v>
      </c>
      <c r="AA25" s="33">
        <v>0</v>
      </c>
    </row>
    <row r="26" spans="1:28" s="2" customFormat="1" ht="15.95" customHeight="1">
      <c r="A26" s="129">
        <v>17</v>
      </c>
      <c r="B26" s="25">
        <f t="shared" ref="B26:B32" si="24">SUM(C26:D26)</f>
        <v>29</v>
      </c>
      <c r="C26" s="25">
        <f>SUM(C24,F26,I26)-SUM(L26,O26,R26)</f>
        <v>16</v>
      </c>
      <c r="D26" s="26">
        <f>SUM(D24,G26,J26)-SUM(M26,P26,S26)</f>
        <v>13</v>
      </c>
      <c r="E26" s="27">
        <f t="shared" si="0"/>
        <v>1</v>
      </c>
      <c r="F26" s="25">
        <v>0</v>
      </c>
      <c r="G26" s="26">
        <v>1</v>
      </c>
      <c r="H26" s="28">
        <f t="shared" ref="H26:H32" si="25">SUM(I26:J26)</f>
        <v>1</v>
      </c>
      <c r="I26" s="25">
        <v>0</v>
      </c>
      <c r="J26" s="26">
        <v>1</v>
      </c>
      <c r="K26" s="27">
        <f t="shared" si="22"/>
        <v>1</v>
      </c>
      <c r="L26" s="25">
        <v>0</v>
      </c>
      <c r="M26" s="25">
        <v>1</v>
      </c>
      <c r="N26" s="25">
        <f t="shared" si="17"/>
        <v>1</v>
      </c>
      <c r="O26" s="25">
        <v>0</v>
      </c>
      <c r="P26" s="25">
        <v>1</v>
      </c>
      <c r="Q26" s="32">
        <f>SUM(R26:S26)</f>
        <v>0</v>
      </c>
      <c r="R26" s="25">
        <v>0</v>
      </c>
      <c r="S26" s="25">
        <v>0</v>
      </c>
      <c r="T26" s="25">
        <f t="shared" si="8"/>
        <v>7</v>
      </c>
      <c r="U26" s="28">
        <v>0</v>
      </c>
      <c r="V26" s="25">
        <v>7</v>
      </c>
      <c r="W26" s="29">
        <f t="shared" ref="W26:W32" si="26">SUM(X26:Y26)</f>
        <v>0</v>
      </c>
      <c r="X26" s="28">
        <v>0</v>
      </c>
      <c r="Y26" s="25">
        <v>0</v>
      </c>
      <c r="Z26" s="25">
        <v>0</v>
      </c>
      <c r="AA26" s="101">
        <v>0</v>
      </c>
      <c r="AB26" s="132"/>
    </row>
    <row r="27" spans="1:28" s="2" customFormat="1" ht="15.95" customHeight="1">
      <c r="A27" s="129">
        <v>18</v>
      </c>
      <c r="B27" s="25">
        <f t="shared" si="24"/>
        <v>27</v>
      </c>
      <c r="C27" s="25">
        <f t="shared" ref="C27:D32" si="27">SUM(C26,F27,I27)-SUM(L27,O27,R27)</f>
        <v>14</v>
      </c>
      <c r="D27" s="26">
        <f t="shared" si="27"/>
        <v>13</v>
      </c>
      <c r="E27" s="27">
        <f t="shared" si="0"/>
        <v>2</v>
      </c>
      <c r="F27" s="25">
        <v>1</v>
      </c>
      <c r="G27" s="26">
        <v>1</v>
      </c>
      <c r="H27" s="28">
        <f t="shared" si="25"/>
        <v>0</v>
      </c>
      <c r="I27" s="25">
        <v>0</v>
      </c>
      <c r="J27" s="26">
        <v>0</v>
      </c>
      <c r="K27" s="27">
        <f t="shared" si="22"/>
        <v>0</v>
      </c>
      <c r="L27" s="25">
        <v>0</v>
      </c>
      <c r="M27" s="26">
        <v>0</v>
      </c>
      <c r="N27" s="25">
        <f t="shared" si="17"/>
        <v>4</v>
      </c>
      <c r="O27" s="25">
        <v>3</v>
      </c>
      <c r="P27" s="26">
        <v>1</v>
      </c>
      <c r="Q27" s="27">
        <f>SUM(R27:S27)</f>
        <v>0</v>
      </c>
      <c r="R27" s="25">
        <v>0</v>
      </c>
      <c r="S27" s="26">
        <v>0</v>
      </c>
      <c r="T27" s="25">
        <f t="shared" si="8"/>
        <v>34</v>
      </c>
      <c r="U27" s="25">
        <v>30</v>
      </c>
      <c r="V27" s="26">
        <v>4</v>
      </c>
      <c r="W27" s="29">
        <f t="shared" si="26"/>
        <v>0</v>
      </c>
      <c r="X27" s="28">
        <v>0</v>
      </c>
      <c r="Y27" s="25">
        <v>0</v>
      </c>
      <c r="Z27" s="25">
        <v>0</v>
      </c>
      <c r="AA27" s="101">
        <v>0</v>
      </c>
    </row>
    <row r="28" spans="1:28" s="2" customFormat="1" ht="15.95" customHeight="1">
      <c r="A28" s="129">
        <v>19</v>
      </c>
      <c r="B28" s="25">
        <f t="shared" si="24"/>
        <v>27</v>
      </c>
      <c r="C28" s="25">
        <f t="shared" si="27"/>
        <v>15</v>
      </c>
      <c r="D28" s="26">
        <f t="shared" si="27"/>
        <v>12</v>
      </c>
      <c r="E28" s="27">
        <f t="shared" si="0"/>
        <v>1</v>
      </c>
      <c r="F28" s="25">
        <v>1</v>
      </c>
      <c r="G28" s="26">
        <v>0</v>
      </c>
      <c r="H28" s="28">
        <f t="shared" si="25"/>
        <v>0</v>
      </c>
      <c r="I28" s="25">
        <v>0</v>
      </c>
      <c r="J28" s="26">
        <v>0</v>
      </c>
      <c r="K28" s="27">
        <f t="shared" si="22"/>
        <v>0</v>
      </c>
      <c r="L28" s="25">
        <v>0</v>
      </c>
      <c r="M28" s="25">
        <v>0</v>
      </c>
      <c r="N28" s="25">
        <f t="shared" si="17"/>
        <v>1</v>
      </c>
      <c r="O28" s="25">
        <v>0</v>
      </c>
      <c r="P28" s="26">
        <v>1</v>
      </c>
      <c r="Q28" s="31">
        <v>0</v>
      </c>
      <c r="R28" s="25">
        <v>0</v>
      </c>
      <c r="S28" s="25">
        <v>0</v>
      </c>
      <c r="T28" s="25">
        <f t="shared" si="8"/>
        <v>107</v>
      </c>
      <c r="U28" s="25">
        <v>0</v>
      </c>
      <c r="V28" s="26">
        <v>107</v>
      </c>
      <c r="W28" s="29">
        <f t="shared" si="26"/>
        <v>0</v>
      </c>
      <c r="X28" s="28">
        <v>0</v>
      </c>
      <c r="Y28" s="25">
        <v>0</v>
      </c>
      <c r="Z28" s="25">
        <v>0</v>
      </c>
      <c r="AA28" s="101">
        <v>0</v>
      </c>
      <c r="AB28" s="9"/>
    </row>
    <row r="29" spans="1:28" s="2" customFormat="1" ht="15.95" customHeight="1">
      <c r="A29" s="129">
        <v>20</v>
      </c>
      <c r="B29" s="25">
        <f t="shared" si="24"/>
        <v>26</v>
      </c>
      <c r="C29" s="25">
        <f t="shared" si="27"/>
        <v>14</v>
      </c>
      <c r="D29" s="26">
        <f t="shared" si="27"/>
        <v>12</v>
      </c>
      <c r="E29" s="27">
        <f t="shared" si="0"/>
        <v>1</v>
      </c>
      <c r="F29" s="25">
        <v>1</v>
      </c>
      <c r="G29" s="26">
        <v>0</v>
      </c>
      <c r="H29" s="28">
        <f t="shared" si="25"/>
        <v>0</v>
      </c>
      <c r="I29" s="25">
        <v>0</v>
      </c>
      <c r="J29" s="26">
        <v>0</v>
      </c>
      <c r="K29" s="27">
        <f t="shared" si="22"/>
        <v>0</v>
      </c>
      <c r="L29" s="25">
        <v>0</v>
      </c>
      <c r="M29" s="25">
        <v>0</v>
      </c>
      <c r="N29" s="25">
        <f t="shared" si="17"/>
        <v>2</v>
      </c>
      <c r="O29" s="25">
        <v>2</v>
      </c>
      <c r="P29" s="26">
        <v>0</v>
      </c>
      <c r="Q29" s="31">
        <f>SUM(R29:S29)</f>
        <v>0</v>
      </c>
      <c r="R29" s="25">
        <v>0</v>
      </c>
      <c r="S29" s="25">
        <v>0</v>
      </c>
      <c r="T29" s="25">
        <f t="shared" si="8"/>
        <v>77</v>
      </c>
      <c r="U29" s="25">
        <v>77</v>
      </c>
      <c r="V29" s="26">
        <v>0</v>
      </c>
      <c r="W29" s="29">
        <f t="shared" si="26"/>
        <v>0</v>
      </c>
      <c r="X29" s="28">
        <v>0</v>
      </c>
      <c r="Y29" s="25">
        <v>0</v>
      </c>
      <c r="Z29" s="25">
        <v>0</v>
      </c>
      <c r="AA29" s="101">
        <v>0</v>
      </c>
      <c r="AB29" s="9"/>
    </row>
    <row r="30" spans="1:28" s="9" customFormat="1" ht="15.95" customHeight="1">
      <c r="A30" s="129">
        <v>21</v>
      </c>
      <c r="B30" s="25">
        <f t="shared" si="24"/>
        <v>23</v>
      </c>
      <c r="C30" s="25">
        <f t="shared" si="27"/>
        <v>15</v>
      </c>
      <c r="D30" s="26">
        <f t="shared" si="27"/>
        <v>8</v>
      </c>
      <c r="E30" s="27">
        <f>SUM(F30:G30)</f>
        <v>3</v>
      </c>
      <c r="F30" s="25">
        <v>3</v>
      </c>
      <c r="G30" s="26">
        <v>0</v>
      </c>
      <c r="H30" s="28">
        <f t="shared" si="25"/>
        <v>1</v>
      </c>
      <c r="I30" s="25">
        <v>1</v>
      </c>
      <c r="J30" s="26">
        <v>0</v>
      </c>
      <c r="K30" s="27">
        <f>SUM(L30:M30)</f>
        <v>1</v>
      </c>
      <c r="L30" s="25">
        <v>0</v>
      </c>
      <c r="M30" s="25">
        <v>1</v>
      </c>
      <c r="N30" s="25">
        <f>SUM(O30:P30)</f>
        <v>6</v>
      </c>
      <c r="O30" s="25">
        <v>3</v>
      </c>
      <c r="P30" s="26">
        <v>3</v>
      </c>
      <c r="Q30" s="31">
        <f>SUM(R30:S30)</f>
        <v>0</v>
      </c>
      <c r="R30" s="25">
        <v>0</v>
      </c>
      <c r="S30" s="25">
        <v>0</v>
      </c>
      <c r="T30" s="25">
        <f>SUM(U30:V30)</f>
        <v>58</v>
      </c>
      <c r="U30" s="25">
        <v>33</v>
      </c>
      <c r="V30" s="26">
        <v>25</v>
      </c>
      <c r="W30" s="29">
        <f t="shared" si="26"/>
        <v>0</v>
      </c>
      <c r="X30" s="28">
        <v>0</v>
      </c>
      <c r="Y30" s="25">
        <v>0</v>
      </c>
      <c r="Z30" s="25">
        <v>0</v>
      </c>
      <c r="AA30" s="101">
        <v>0</v>
      </c>
    </row>
    <row r="31" spans="1:28" s="9" customFormat="1" ht="15.95" customHeight="1">
      <c r="A31" s="129">
        <v>22</v>
      </c>
      <c r="B31" s="25">
        <f t="shared" si="24"/>
        <v>24</v>
      </c>
      <c r="C31" s="25">
        <f t="shared" si="27"/>
        <v>17</v>
      </c>
      <c r="D31" s="26">
        <f t="shared" si="27"/>
        <v>7</v>
      </c>
      <c r="E31" s="27">
        <f>SUM(F31:G31)</f>
        <v>3</v>
      </c>
      <c r="F31" s="25">
        <v>2</v>
      </c>
      <c r="G31" s="26">
        <v>1</v>
      </c>
      <c r="H31" s="28">
        <f t="shared" si="25"/>
        <v>1</v>
      </c>
      <c r="I31" s="25">
        <v>1</v>
      </c>
      <c r="J31" s="26">
        <v>0</v>
      </c>
      <c r="K31" s="27">
        <f>SUM(L31:M31)</f>
        <v>0</v>
      </c>
      <c r="L31" s="25">
        <v>0</v>
      </c>
      <c r="M31" s="25">
        <v>0</v>
      </c>
      <c r="N31" s="25">
        <f>SUM(O31:P31)</f>
        <v>3</v>
      </c>
      <c r="O31" s="25">
        <v>1</v>
      </c>
      <c r="P31" s="26">
        <v>2</v>
      </c>
      <c r="Q31" s="31">
        <f>SUM(R31:S31)</f>
        <v>0</v>
      </c>
      <c r="R31" s="25">
        <v>0</v>
      </c>
      <c r="S31" s="25">
        <v>0</v>
      </c>
      <c r="T31" s="25">
        <f>SUM(U31:V31)</f>
        <v>13</v>
      </c>
      <c r="U31" s="25">
        <v>3</v>
      </c>
      <c r="V31" s="26">
        <v>10</v>
      </c>
      <c r="W31" s="29">
        <f t="shared" si="26"/>
        <v>0</v>
      </c>
      <c r="X31" s="28">
        <v>0</v>
      </c>
      <c r="Y31" s="25">
        <v>0</v>
      </c>
      <c r="Z31" s="25">
        <v>0</v>
      </c>
      <c r="AA31" s="101">
        <v>0</v>
      </c>
    </row>
    <row r="32" spans="1:28" s="9" customFormat="1" ht="15.95" customHeight="1" thickBot="1">
      <c r="A32" s="129">
        <v>23</v>
      </c>
      <c r="B32" s="25">
        <f t="shared" si="24"/>
        <v>29</v>
      </c>
      <c r="C32" s="25">
        <f t="shared" si="27"/>
        <v>20</v>
      </c>
      <c r="D32" s="26">
        <f t="shared" si="27"/>
        <v>9</v>
      </c>
      <c r="E32" s="27">
        <f>SUM(F32:G32)</f>
        <v>5</v>
      </c>
      <c r="F32" s="25">
        <v>3</v>
      </c>
      <c r="G32" s="26">
        <v>2</v>
      </c>
      <c r="H32" s="28">
        <f t="shared" si="25"/>
        <v>0</v>
      </c>
      <c r="I32" s="25">
        <v>0</v>
      </c>
      <c r="J32" s="26">
        <v>0</v>
      </c>
      <c r="K32" s="27">
        <f>SUM(L32:M32)</f>
        <v>0</v>
      </c>
      <c r="L32" s="25">
        <v>0</v>
      </c>
      <c r="M32" s="25">
        <v>0</v>
      </c>
      <c r="N32" s="25">
        <f>SUM(O32:P32)</f>
        <v>0</v>
      </c>
      <c r="O32" s="25">
        <v>0</v>
      </c>
      <c r="P32" s="26">
        <v>0</v>
      </c>
      <c r="Q32" s="31">
        <f>SUM(R32:S32)</f>
        <v>0</v>
      </c>
      <c r="R32" s="25">
        <v>0</v>
      </c>
      <c r="S32" s="25">
        <v>0</v>
      </c>
      <c r="T32" s="25">
        <f>SUM(U32:V32)</f>
        <v>0</v>
      </c>
      <c r="U32" s="25">
        <v>0</v>
      </c>
      <c r="V32" s="26">
        <v>0</v>
      </c>
      <c r="W32" s="29">
        <f t="shared" si="26"/>
        <v>0</v>
      </c>
      <c r="X32" s="28">
        <v>0</v>
      </c>
      <c r="Y32" s="25">
        <v>0</v>
      </c>
      <c r="Z32" s="25">
        <v>0</v>
      </c>
      <c r="AA32" s="101">
        <v>0</v>
      </c>
    </row>
    <row r="33" spans="1:28" s="9" customFormat="1" ht="15.95" customHeight="1" thickBot="1">
      <c r="A33" s="130"/>
      <c r="B33" s="109">
        <f t="shared" ref="B33:Y33" si="28">SUM(B26:B32)</f>
        <v>185</v>
      </c>
      <c r="C33" s="109">
        <f t="shared" si="28"/>
        <v>111</v>
      </c>
      <c r="D33" s="109">
        <f t="shared" si="28"/>
        <v>74</v>
      </c>
      <c r="E33" s="109">
        <f t="shared" si="28"/>
        <v>16</v>
      </c>
      <c r="F33" s="110">
        <f t="shared" si="28"/>
        <v>11</v>
      </c>
      <c r="G33" s="110">
        <f t="shared" si="28"/>
        <v>5</v>
      </c>
      <c r="H33" s="109">
        <f t="shared" si="28"/>
        <v>3</v>
      </c>
      <c r="I33" s="110">
        <f t="shared" si="28"/>
        <v>2</v>
      </c>
      <c r="J33" s="110">
        <f t="shared" si="28"/>
        <v>1</v>
      </c>
      <c r="K33" s="109">
        <f t="shared" si="28"/>
        <v>2</v>
      </c>
      <c r="L33" s="110">
        <f t="shared" si="28"/>
        <v>0</v>
      </c>
      <c r="M33" s="110">
        <f t="shared" si="28"/>
        <v>2</v>
      </c>
      <c r="N33" s="109">
        <f t="shared" si="28"/>
        <v>17</v>
      </c>
      <c r="O33" s="110">
        <f t="shared" si="28"/>
        <v>9</v>
      </c>
      <c r="P33" s="110">
        <f t="shared" si="28"/>
        <v>8</v>
      </c>
      <c r="Q33" s="109">
        <f t="shared" si="28"/>
        <v>0</v>
      </c>
      <c r="R33" s="110">
        <f t="shared" si="28"/>
        <v>0</v>
      </c>
      <c r="S33" s="110">
        <f t="shared" si="28"/>
        <v>0</v>
      </c>
      <c r="T33" s="109">
        <f t="shared" si="28"/>
        <v>296</v>
      </c>
      <c r="U33" s="110">
        <f t="shared" si="28"/>
        <v>143</v>
      </c>
      <c r="V33" s="110">
        <f t="shared" si="28"/>
        <v>153</v>
      </c>
      <c r="W33" s="109">
        <f t="shared" si="28"/>
        <v>0</v>
      </c>
      <c r="X33" s="110">
        <f t="shared" si="28"/>
        <v>0</v>
      </c>
      <c r="Y33" s="110">
        <f t="shared" si="28"/>
        <v>0</v>
      </c>
      <c r="Z33" s="108">
        <v>0</v>
      </c>
      <c r="AA33" s="33">
        <v>0</v>
      </c>
    </row>
    <row r="34" spans="1:28" s="9" customFormat="1" ht="15.95" customHeight="1">
      <c r="A34" s="129">
        <v>24</v>
      </c>
      <c r="B34" s="25">
        <f t="shared" ref="B34:B38" si="29">SUM(C34:D34)</f>
        <v>27</v>
      </c>
      <c r="C34" s="25">
        <f>SUM(C32,F34,I34)-SUM(L34,O34,R34)</f>
        <v>18</v>
      </c>
      <c r="D34" s="26">
        <f>SUM(D32,G34,J34)-SUM(M34,P34,S34)</f>
        <v>9</v>
      </c>
      <c r="E34" s="27">
        <f t="shared" ref="E34:E38" si="30">SUM(F34:G34)</f>
        <v>1</v>
      </c>
      <c r="F34" s="25">
        <v>1</v>
      </c>
      <c r="G34" s="26">
        <v>0</v>
      </c>
      <c r="H34" s="28">
        <f t="shared" ref="H34:H38" si="31">SUM(I34:J34)</f>
        <v>1</v>
      </c>
      <c r="I34" s="25">
        <v>1</v>
      </c>
      <c r="J34" s="26">
        <v>0</v>
      </c>
      <c r="K34" s="27">
        <f t="shared" ref="K34:K38" si="32">SUM(L34:M34)</f>
        <v>0</v>
      </c>
      <c r="L34" s="25">
        <v>0</v>
      </c>
      <c r="M34" s="25">
        <v>0</v>
      </c>
      <c r="N34" s="25">
        <f t="shared" ref="N34:N38" si="33">SUM(O34:P34)</f>
        <v>4</v>
      </c>
      <c r="O34" s="25">
        <v>4</v>
      </c>
      <c r="P34" s="26">
        <v>0</v>
      </c>
      <c r="Q34" s="31">
        <f t="shared" ref="Q34:Q38" si="34">SUM(R34:S34)</f>
        <v>0</v>
      </c>
      <c r="R34" s="25">
        <v>0</v>
      </c>
      <c r="S34" s="25">
        <v>0</v>
      </c>
      <c r="T34" s="25">
        <f t="shared" ref="T34:T38" si="35">SUM(U34:V34)</f>
        <v>24</v>
      </c>
      <c r="U34" s="25">
        <v>24</v>
      </c>
      <c r="V34" s="26">
        <v>0</v>
      </c>
      <c r="W34" s="29">
        <f t="shared" ref="W34:W38" si="36">SUM(X34:Y34)</f>
        <v>0</v>
      </c>
      <c r="X34" s="28">
        <v>0</v>
      </c>
      <c r="Y34" s="25">
        <v>0</v>
      </c>
      <c r="Z34" s="25">
        <v>0</v>
      </c>
      <c r="AA34" s="101">
        <v>0</v>
      </c>
    </row>
    <row r="35" spans="1:28" s="9" customFormat="1" ht="15.95" customHeight="1">
      <c r="A35" s="129">
        <v>25</v>
      </c>
      <c r="B35" s="25">
        <f t="shared" si="29"/>
        <v>26</v>
      </c>
      <c r="C35" s="25">
        <f t="shared" ref="C35:D38" si="37">SUM(C34,F35,I35)-SUM(L35,O35,R35)</f>
        <v>18</v>
      </c>
      <c r="D35" s="26">
        <f t="shared" si="37"/>
        <v>8</v>
      </c>
      <c r="E35" s="27">
        <f t="shared" si="30"/>
        <v>3</v>
      </c>
      <c r="F35" s="25">
        <v>2</v>
      </c>
      <c r="G35" s="26">
        <v>1</v>
      </c>
      <c r="H35" s="28">
        <f t="shared" si="31"/>
        <v>0</v>
      </c>
      <c r="I35" s="25">
        <v>0</v>
      </c>
      <c r="J35" s="26">
        <v>0</v>
      </c>
      <c r="K35" s="27">
        <f t="shared" si="32"/>
        <v>0</v>
      </c>
      <c r="L35" s="25">
        <v>0</v>
      </c>
      <c r="M35" s="25">
        <v>0</v>
      </c>
      <c r="N35" s="25">
        <f t="shared" si="33"/>
        <v>4</v>
      </c>
      <c r="O35" s="25">
        <v>2</v>
      </c>
      <c r="P35" s="26">
        <v>2</v>
      </c>
      <c r="Q35" s="31">
        <f t="shared" si="34"/>
        <v>0</v>
      </c>
      <c r="R35" s="25">
        <v>0</v>
      </c>
      <c r="S35" s="25">
        <v>0</v>
      </c>
      <c r="T35" s="25">
        <f t="shared" si="35"/>
        <v>71</v>
      </c>
      <c r="U35" s="25">
        <v>19</v>
      </c>
      <c r="V35" s="26">
        <v>52</v>
      </c>
      <c r="W35" s="29">
        <f t="shared" si="36"/>
        <v>0</v>
      </c>
      <c r="X35" s="28">
        <v>0</v>
      </c>
      <c r="Y35" s="25">
        <v>0</v>
      </c>
      <c r="Z35" s="25">
        <v>0</v>
      </c>
      <c r="AA35" s="101">
        <v>0</v>
      </c>
    </row>
    <row r="36" spans="1:28" s="9" customFormat="1" ht="15.95" customHeight="1">
      <c r="A36" s="129">
        <v>26</v>
      </c>
      <c r="B36" s="25">
        <f t="shared" si="29"/>
        <v>29</v>
      </c>
      <c r="C36" s="25">
        <f t="shared" si="37"/>
        <v>20</v>
      </c>
      <c r="D36" s="26">
        <f t="shared" si="37"/>
        <v>9</v>
      </c>
      <c r="E36" s="27">
        <f t="shared" si="30"/>
        <v>4</v>
      </c>
      <c r="F36" s="25">
        <v>3</v>
      </c>
      <c r="G36" s="26">
        <v>1</v>
      </c>
      <c r="H36" s="28">
        <f t="shared" si="31"/>
        <v>0</v>
      </c>
      <c r="I36" s="25">
        <v>0</v>
      </c>
      <c r="J36" s="26">
        <v>0</v>
      </c>
      <c r="K36" s="27">
        <f t="shared" si="32"/>
        <v>0</v>
      </c>
      <c r="L36" s="25">
        <v>0</v>
      </c>
      <c r="M36" s="25">
        <v>0</v>
      </c>
      <c r="N36" s="25">
        <f t="shared" si="33"/>
        <v>1</v>
      </c>
      <c r="O36" s="25">
        <v>1</v>
      </c>
      <c r="P36" s="26">
        <v>0</v>
      </c>
      <c r="Q36" s="31">
        <f t="shared" si="34"/>
        <v>0</v>
      </c>
      <c r="R36" s="25">
        <v>0</v>
      </c>
      <c r="S36" s="25">
        <v>0</v>
      </c>
      <c r="T36" s="25">
        <f t="shared" si="35"/>
        <v>1</v>
      </c>
      <c r="U36" s="25">
        <v>1</v>
      </c>
      <c r="V36" s="26">
        <v>0</v>
      </c>
      <c r="W36" s="29">
        <f t="shared" si="36"/>
        <v>0</v>
      </c>
      <c r="X36" s="28">
        <v>0</v>
      </c>
      <c r="Y36" s="25">
        <v>0</v>
      </c>
      <c r="Z36" s="25">
        <v>0</v>
      </c>
      <c r="AA36" s="101">
        <v>0</v>
      </c>
    </row>
    <row r="37" spans="1:28" ht="15.95" customHeight="1">
      <c r="A37" s="129">
        <v>27</v>
      </c>
      <c r="B37" s="25">
        <f t="shared" si="29"/>
        <v>27</v>
      </c>
      <c r="C37" s="25">
        <f t="shared" si="37"/>
        <v>19</v>
      </c>
      <c r="D37" s="26">
        <f t="shared" si="37"/>
        <v>8</v>
      </c>
      <c r="E37" s="27">
        <f t="shared" si="30"/>
        <v>2</v>
      </c>
      <c r="F37" s="25">
        <v>2</v>
      </c>
      <c r="G37" s="26">
        <v>0</v>
      </c>
      <c r="H37" s="28">
        <f t="shared" si="31"/>
        <v>0</v>
      </c>
      <c r="I37" s="25">
        <v>0</v>
      </c>
      <c r="J37" s="26">
        <v>0</v>
      </c>
      <c r="K37" s="27">
        <f t="shared" si="32"/>
        <v>0</v>
      </c>
      <c r="L37" s="25">
        <v>0</v>
      </c>
      <c r="M37" s="25">
        <v>0</v>
      </c>
      <c r="N37" s="25">
        <f t="shared" si="33"/>
        <v>4</v>
      </c>
      <c r="O37" s="25">
        <v>3</v>
      </c>
      <c r="P37" s="26">
        <v>1</v>
      </c>
      <c r="Q37" s="31">
        <f t="shared" si="34"/>
        <v>0</v>
      </c>
      <c r="R37" s="25">
        <v>0</v>
      </c>
      <c r="S37" s="25">
        <v>0</v>
      </c>
      <c r="T37" s="25">
        <f t="shared" si="35"/>
        <v>88</v>
      </c>
      <c r="U37" s="25">
        <v>84</v>
      </c>
      <c r="V37" s="26">
        <v>4</v>
      </c>
      <c r="W37" s="29">
        <f t="shared" si="36"/>
        <v>0</v>
      </c>
      <c r="X37" s="28">
        <v>0</v>
      </c>
      <c r="Y37" s="25">
        <v>0</v>
      </c>
      <c r="Z37" s="25">
        <v>0</v>
      </c>
      <c r="AA37" s="101">
        <v>0</v>
      </c>
    </row>
    <row r="38" spans="1:28" ht="15.95" customHeight="1">
      <c r="A38" s="129">
        <v>28</v>
      </c>
      <c r="B38" s="25">
        <f t="shared" si="29"/>
        <v>25</v>
      </c>
      <c r="C38" s="25">
        <f t="shared" si="37"/>
        <v>18</v>
      </c>
      <c r="D38" s="26">
        <f t="shared" si="37"/>
        <v>7</v>
      </c>
      <c r="E38" s="27">
        <f t="shared" si="30"/>
        <v>2</v>
      </c>
      <c r="F38" s="25">
        <v>2</v>
      </c>
      <c r="G38" s="26">
        <v>0</v>
      </c>
      <c r="H38" s="28">
        <f t="shared" si="31"/>
        <v>0</v>
      </c>
      <c r="I38" s="25">
        <v>0</v>
      </c>
      <c r="J38" s="26">
        <v>0</v>
      </c>
      <c r="K38" s="27">
        <f t="shared" si="32"/>
        <v>0</v>
      </c>
      <c r="L38" s="25">
        <v>0</v>
      </c>
      <c r="M38" s="25">
        <v>0</v>
      </c>
      <c r="N38" s="25">
        <f t="shared" si="33"/>
        <v>4</v>
      </c>
      <c r="O38" s="25">
        <v>3</v>
      </c>
      <c r="P38" s="26">
        <v>1</v>
      </c>
      <c r="Q38" s="31">
        <f t="shared" si="34"/>
        <v>0</v>
      </c>
      <c r="R38" s="25">
        <v>0</v>
      </c>
      <c r="S38" s="25">
        <v>0</v>
      </c>
      <c r="T38" s="25">
        <f t="shared" si="35"/>
        <v>28</v>
      </c>
      <c r="U38" s="25">
        <v>22</v>
      </c>
      <c r="V38" s="26">
        <v>6</v>
      </c>
      <c r="W38" s="29">
        <f t="shared" si="36"/>
        <v>0</v>
      </c>
      <c r="X38" s="28">
        <v>0</v>
      </c>
      <c r="Y38" s="25">
        <v>0</v>
      </c>
      <c r="Z38" s="25">
        <v>0</v>
      </c>
      <c r="AA38" s="101">
        <v>0</v>
      </c>
    </row>
    <row r="39" spans="1:28" ht="15.95" customHeight="1">
      <c r="A39" s="129">
        <v>29</v>
      </c>
      <c r="B39" s="25">
        <f t="shared" ref="B39:B40" si="38">SUM(C39:D39)</f>
        <v>28</v>
      </c>
      <c r="C39" s="25">
        <f t="shared" ref="C39:C40" si="39">SUM(C38,F39,I39)-SUM(L39,O39,R39)</f>
        <v>19</v>
      </c>
      <c r="D39" s="26">
        <f t="shared" ref="D39:D40" si="40">SUM(D38,G39,J39)-SUM(M39,P39,S39)</f>
        <v>9</v>
      </c>
      <c r="E39" s="27">
        <f t="shared" ref="E39:E40" si="41">SUM(F39:G39)</f>
        <v>2</v>
      </c>
      <c r="F39" s="25">
        <v>1</v>
      </c>
      <c r="G39" s="26">
        <v>1</v>
      </c>
      <c r="H39" s="28">
        <f t="shared" ref="H39:H40" si="42">SUM(I39:J39)</f>
        <v>1</v>
      </c>
      <c r="I39" s="25">
        <v>0</v>
      </c>
      <c r="J39" s="26">
        <v>1</v>
      </c>
      <c r="K39" s="27">
        <f t="shared" ref="K39:K40" si="43">SUM(L39:M39)</f>
        <v>0</v>
      </c>
      <c r="L39" s="25">
        <v>0</v>
      </c>
      <c r="M39" s="25">
        <v>0</v>
      </c>
      <c r="N39" s="25">
        <f t="shared" ref="N39:N40" si="44">SUM(O39:P39)</f>
        <v>0</v>
      </c>
      <c r="O39" s="25">
        <v>0</v>
      </c>
      <c r="P39" s="26">
        <v>0</v>
      </c>
      <c r="Q39" s="31">
        <f t="shared" ref="Q39:Q40" si="45">SUM(R39:S39)</f>
        <v>0</v>
      </c>
      <c r="R39" s="25">
        <v>0</v>
      </c>
      <c r="S39" s="25">
        <v>0</v>
      </c>
      <c r="T39" s="25">
        <f t="shared" ref="T39:T40" si="46">SUM(U39:V39)</f>
        <v>0</v>
      </c>
      <c r="U39" s="25">
        <v>0</v>
      </c>
      <c r="V39" s="26">
        <v>0</v>
      </c>
      <c r="W39" s="29">
        <f t="shared" ref="W39:W40" si="47">SUM(X39:Y39)</f>
        <v>0</v>
      </c>
      <c r="X39" s="28">
        <v>0</v>
      </c>
      <c r="Y39" s="25">
        <v>0</v>
      </c>
      <c r="Z39" s="25">
        <v>0</v>
      </c>
      <c r="AA39" s="101">
        <v>0</v>
      </c>
    </row>
    <row r="40" spans="1:28" ht="15.95" customHeight="1" thickBot="1">
      <c r="A40" s="129">
        <v>30</v>
      </c>
      <c r="B40" s="25">
        <f t="shared" si="38"/>
        <v>28</v>
      </c>
      <c r="C40" s="25">
        <f t="shared" si="39"/>
        <v>19</v>
      </c>
      <c r="D40" s="26">
        <f t="shared" si="40"/>
        <v>9</v>
      </c>
      <c r="E40" s="27">
        <f t="shared" si="41"/>
        <v>2</v>
      </c>
      <c r="F40" s="25">
        <v>1</v>
      </c>
      <c r="G40" s="26">
        <v>1</v>
      </c>
      <c r="H40" s="28">
        <f t="shared" si="42"/>
        <v>0</v>
      </c>
      <c r="I40" s="25">
        <v>0</v>
      </c>
      <c r="J40" s="26">
        <v>0</v>
      </c>
      <c r="K40" s="27">
        <f t="shared" si="43"/>
        <v>2</v>
      </c>
      <c r="L40" s="25">
        <v>1</v>
      </c>
      <c r="M40" s="25">
        <v>1</v>
      </c>
      <c r="N40" s="25">
        <f t="shared" si="44"/>
        <v>0</v>
      </c>
      <c r="O40" s="25">
        <v>0</v>
      </c>
      <c r="P40" s="26">
        <v>0</v>
      </c>
      <c r="Q40" s="31">
        <f t="shared" si="45"/>
        <v>0</v>
      </c>
      <c r="R40" s="25">
        <v>0</v>
      </c>
      <c r="S40" s="25">
        <v>0</v>
      </c>
      <c r="T40" s="25">
        <f t="shared" si="46"/>
        <v>0</v>
      </c>
      <c r="U40" s="25">
        <v>0</v>
      </c>
      <c r="V40" s="26">
        <v>0</v>
      </c>
      <c r="W40" s="29">
        <f t="shared" si="47"/>
        <v>0</v>
      </c>
      <c r="X40" s="28">
        <v>0</v>
      </c>
      <c r="Y40" s="25">
        <v>0</v>
      </c>
      <c r="Z40" s="25">
        <v>0</v>
      </c>
      <c r="AA40" s="101">
        <v>0</v>
      </c>
    </row>
    <row r="41" spans="1:28" ht="15.95" customHeight="1" thickBot="1">
      <c r="A41" s="107"/>
      <c r="B41" s="109">
        <f>SUM(B34:B40)</f>
        <v>190</v>
      </c>
      <c r="C41" s="109">
        <f>SUM(C34:C40)</f>
        <v>131</v>
      </c>
      <c r="D41" s="109">
        <f>SUM(D34:D40)</f>
        <v>59</v>
      </c>
      <c r="E41" s="109">
        <f t="shared" ref="E41:Y41" si="48">SUM(E34:E40)</f>
        <v>16</v>
      </c>
      <c r="F41" s="110">
        <f t="shared" si="48"/>
        <v>12</v>
      </c>
      <c r="G41" s="110">
        <f t="shared" si="48"/>
        <v>4</v>
      </c>
      <c r="H41" s="109">
        <f t="shared" si="48"/>
        <v>2</v>
      </c>
      <c r="I41" s="110">
        <f t="shared" si="48"/>
        <v>1</v>
      </c>
      <c r="J41" s="110">
        <f t="shared" si="48"/>
        <v>1</v>
      </c>
      <c r="K41" s="109">
        <f t="shared" si="48"/>
        <v>2</v>
      </c>
      <c r="L41" s="110">
        <f t="shared" si="48"/>
        <v>1</v>
      </c>
      <c r="M41" s="110">
        <f t="shared" si="48"/>
        <v>1</v>
      </c>
      <c r="N41" s="109">
        <f t="shared" si="48"/>
        <v>17</v>
      </c>
      <c r="O41" s="110">
        <f t="shared" si="48"/>
        <v>13</v>
      </c>
      <c r="P41" s="110">
        <f t="shared" si="48"/>
        <v>4</v>
      </c>
      <c r="Q41" s="109">
        <f t="shared" si="48"/>
        <v>0</v>
      </c>
      <c r="R41" s="110">
        <f t="shared" si="48"/>
        <v>0</v>
      </c>
      <c r="S41" s="110">
        <f t="shared" si="48"/>
        <v>0</v>
      </c>
      <c r="T41" s="109">
        <f t="shared" si="48"/>
        <v>212</v>
      </c>
      <c r="U41" s="110">
        <f t="shared" si="48"/>
        <v>150</v>
      </c>
      <c r="V41" s="110">
        <f t="shared" si="48"/>
        <v>62</v>
      </c>
      <c r="W41" s="109">
        <f t="shared" si="48"/>
        <v>0</v>
      </c>
      <c r="X41" s="110">
        <f t="shared" si="48"/>
        <v>0</v>
      </c>
      <c r="Y41" s="110">
        <f t="shared" si="48"/>
        <v>0</v>
      </c>
      <c r="Z41" s="108">
        <v>0</v>
      </c>
      <c r="AA41" s="33">
        <v>0</v>
      </c>
    </row>
    <row r="42" spans="1:28" ht="15.95" customHeight="1" thickBot="1">
      <c r="A42" s="255">
        <v>31</v>
      </c>
      <c r="B42" s="25">
        <f t="shared" ref="B42" si="49">SUM(C42:D42)</f>
        <v>26</v>
      </c>
      <c r="C42" s="273">
        <f>SUM(C40,F42,I42)-SUM(L42,O42,R42)</f>
        <v>19</v>
      </c>
      <c r="D42" s="26">
        <f>SUM(D40,G42,J42)-SUM(M42,P42,S42)</f>
        <v>7</v>
      </c>
      <c r="E42" s="27">
        <f t="shared" ref="E42" si="50">SUM(F42:G42)</f>
        <v>2</v>
      </c>
      <c r="F42" s="25">
        <v>2</v>
      </c>
      <c r="G42" s="26">
        <v>0</v>
      </c>
      <c r="H42" s="28">
        <f t="shared" ref="H42" si="51">SUM(I42:J42)</f>
        <v>0</v>
      </c>
      <c r="I42" s="25">
        <v>0</v>
      </c>
      <c r="J42" s="26">
        <v>0</v>
      </c>
      <c r="K42" s="27">
        <f t="shared" ref="K42" si="52">SUM(L42:M42)</f>
        <v>0</v>
      </c>
      <c r="L42" s="25">
        <v>0</v>
      </c>
      <c r="M42" s="25">
        <v>0</v>
      </c>
      <c r="N42" s="25">
        <f t="shared" ref="N42" si="53">SUM(O42:P42)</f>
        <v>4</v>
      </c>
      <c r="O42" s="25">
        <v>2</v>
      </c>
      <c r="P42" s="26">
        <v>2</v>
      </c>
      <c r="Q42" s="31">
        <f t="shared" ref="Q42" si="54">SUM(R42:S42)</f>
        <v>0</v>
      </c>
      <c r="R42" s="25">
        <v>0</v>
      </c>
      <c r="S42" s="25">
        <v>0</v>
      </c>
      <c r="T42" s="25">
        <f t="shared" ref="T42" si="55">SUM(U42:V42)</f>
        <v>40</v>
      </c>
      <c r="U42" s="25">
        <v>14</v>
      </c>
      <c r="V42" s="26">
        <v>26</v>
      </c>
      <c r="W42" s="29">
        <f t="shared" ref="W42" si="56">SUM(X42:Y42)</f>
        <v>0</v>
      </c>
      <c r="X42" s="28">
        <v>0</v>
      </c>
      <c r="Y42" s="25">
        <v>0</v>
      </c>
      <c r="Z42" s="25">
        <v>0</v>
      </c>
      <c r="AA42" s="101">
        <v>0</v>
      </c>
    </row>
    <row r="43" spans="1:28" ht="15.95" customHeight="1" thickBot="1">
      <c r="A43" s="107"/>
      <c r="B43" s="109">
        <f t="shared" ref="B43:Y43" si="57">SUM(B42:B42)</f>
        <v>26</v>
      </c>
      <c r="C43" s="109">
        <f t="shared" si="57"/>
        <v>19</v>
      </c>
      <c r="D43" s="109">
        <f t="shared" si="57"/>
        <v>7</v>
      </c>
      <c r="E43" s="109">
        <f t="shared" si="57"/>
        <v>2</v>
      </c>
      <c r="F43" s="109">
        <f t="shared" si="57"/>
        <v>2</v>
      </c>
      <c r="G43" s="109">
        <f t="shared" si="57"/>
        <v>0</v>
      </c>
      <c r="H43" s="109">
        <f t="shared" si="57"/>
        <v>0</v>
      </c>
      <c r="I43" s="109">
        <f t="shared" si="57"/>
        <v>0</v>
      </c>
      <c r="J43" s="109">
        <f t="shared" si="57"/>
        <v>0</v>
      </c>
      <c r="K43" s="109">
        <f t="shared" si="57"/>
        <v>0</v>
      </c>
      <c r="L43" s="109">
        <f t="shared" si="57"/>
        <v>0</v>
      </c>
      <c r="M43" s="109">
        <f t="shared" si="57"/>
        <v>0</v>
      </c>
      <c r="N43" s="109">
        <f t="shared" si="57"/>
        <v>4</v>
      </c>
      <c r="O43" s="109">
        <f t="shared" si="57"/>
        <v>2</v>
      </c>
      <c r="P43" s="109">
        <f t="shared" si="57"/>
        <v>2</v>
      </c>
      <c r="Q43" s="109">
        <f t="shared" si="57"/>
        <v>0</v>
      </c>
      <c r="R43" s="109">
        <f t="shared" si="57"/>
        <v>0</v>
      </c>
      <c r="S43" s="109">
        <f t="shared" si="57"/>
        <v>0</v>
      </c>
      <c r="T43" s="109">
        <f t="shared" si="57"/>
        <v>40</v>
      </c>
      <c r="U43" s="109">
        <f t="shared" si="57"/>
        <v>14</v>
      </c>
      <c r="V43" s="109">
        <f t="shared" si="57"/>
        <v>26</v>
      </c>
      <c r="W43" s="109">
        <f t="shared" si="57"/>
        <v>0</v>
      </c>
      <c r="X43" s="109">
        <f t="shared" si="57"/>
        <v>0</v>
      </c>
      <c r="Y43" s="109">
        <f t="shared" si="57"/>
        <v>0</v>
      </c>
      <c r="Z43" s="109">
        <f t="shared" ref="Z43:AA43" si="58">SUM(Z36:Z38)</f>
        <v>0</v>
      </c>
      <c r="AA43" s="109">
        <f t="shared" si="58"/>
        <v>0</v>
      </c>
    </row>
    <row r="44" spans="1:28" ht="15.95" customHeight="1" thickBot="1">
      <c r="A44" s="113"/>
      <c r="B44" s="179">
        <f t="shared" ref="B44:Y44" si="59">SUM(B9,B17,B25,B33,B41,B43)</f>
        <v>829</v>
      </c>
      <c r="C44" s="179">
        <f t="shared" si="59"/>
        <v>535</v>
      </c>
      <c r="D44" s="179">
        <f t="shared" si="59"/>
        <v>294</v>
      </c>
      <c r="E44" s="179">
        <f t="shared" si="59"/>
        <v>72</v>
      </c>
      <c r="F44" s="179">
        <f t="shared" si="59"/>
        <v>45</v>
      </c>
      <c r="G44" s="179">
        <f t="shared" si="59"/>
        <v>27</v>
      </c>
      <c r="H44" s="179">
        <f t="shared" si="59"/>
        <v>18</v>
      </c>
      <c r="I44" s="179">
        <f t="shared" si="59"/>
        <v>10</v>
      </c>
      <c r="J44" s="179">
        <f t="shared" si="59"/>
        <v>8</v>
      </c>
      <c r="K44" s="179">
        <f t="shared" si="59"/>
        <v>10</v>
      </c>
      <c r="L44" s="179">
        <f t="shared" si="59"/>
        <v>2</v>
      </c>
      <c r="M44" s="179">
        <f t="shared" si="59"/>
        <v>8</v>
      </c>
      <c r="N44" s="179">
        <f t="shared" si="59"/>
        <v>82</v>
      </c>
      <c r="O44" s="179">
        <f t="shared" si="59"/>
        <v>53</v>
      </c>
      <c r="P44" s="179">
        <f t="shared" si="59"/>
        <v>29</v>
      </c>
      <c r="Q44" s="179">
        <f t="shared" si="59"/>
        <v>0</v>
      </c>
      <c r="R44" s="179">
        <f t="shared" si="59"/>
        <v>0</v>
      </c>
      <c r="S44" s="179">
        <f t="shared" si="59"/>
        <v>0</v>
      </c>
      <c r="T44" s="179">
        <f t="shared" si="59"/>
        <v>920</v>
      </c>
      <c r="U44" s="179">
        <f t="shared" si="59"/>
        <v>566</v>
      </c>
      <c r="V44" s="179">
        <f t="shared" si="59"/>
        <v>354</v>
      </c>
      <c r="W44" s="179">
        <f t="shared" si="59"/>
        <v>0</v>
      </c>
      <c r="X44" s="179">
        <f t="shared" si="59"/>
        <v>0</v>
      </c>
      <c r="Y44" s="179">
        <f t="shared" si="59"/>
        <v>0</v>
      </c>
      <c r="Z44" s="180"/>
      <c r="AA44" s="181"/>
      <c r="AB44" s="109">
        <f>SUM(AB37:AB41)</f>
        <v>0</v>
      </c>
    </row>
    <row r="45" spans="1:28" ht="15.95" customHeight="1">
      <c r="N45" s="6">
        <f>SUM(AC7,E44,H44)-SUM(K44,N44,Q44)</f>
        <v>26</v>
      </c>
      <c r="T45" s="6"/>
    </row>
    <row r="46" spans="1:28" ht="15.95" customHeight="1"/>
    <row r="47" spans="1:28" ht="15.95" customHeight="1"/>
    <row r="48" spans="1:2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93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Hoja15"/>
  <dimension ref="A1:AC131"/>
  <sheetViews>
    <sheetView workbookViewId="0">
      <pane xSplit="2" ySplit="6" topLeftCell="C34" activePane="bottomRight" state="frozen"/>
      <selection pane="topRight" activeCell="C1" sqref="C1"/>
      <selection pane="bottomLeft" activeCell="A7" sqref="A7"/>
      <selection pane="bottomRight" activeCell="D47" sqref="D47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7" width="7.28515625" customWidth="1"/>
    <col min="18" max="18" width="6.7109375" customWidth="1"/>
    <col min="19" max="19" width="7.28515625" customWidth="1"/>
    <col min="20" max="20" width="6.5703125" customWidth="1"/>
    <col min="21" max="22" width="7.28515625" customWidth="1"/>
    <col min="23" max="23" width="7.85546875" customWidth="1"/>
    <col min="24" max="25" width="7.28515625" customWidth="1"/>
    <col min="26" max="26" width="4.7109375" customWidth="1"/>
    <col min="27" max="27" width="5.7109375" style="2" customWidth="1"/>
  </cols>
  <sheetData>
    <row r="1" spans="1:29" ht="15.75">
      <c r="A1" s="298" t="s">
        <v>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</row>
    <row r="2" spans="1:29">
      <c r="A2" s="3" t="s">
        <v>118</v>
      </c>
      <c r="B2" s="3"/>
      <c r="C2" s="3"/>
      <c r="D2" s="4"/>
      <c r="E2" s="4" t="s">
        <v>22</v>
      </c>
      <c r="F2" s="4"/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99" t="s">
        <v>2</v>
      </c>
      <c r="C4" s="300"/>
      <c r="D4" s="329"/>
      <c r="E4" s="347" t="s">
        <v>7</v>
      </c>
      <c r="F4" s="348"/>
      <c r="G4" s="349"/>
      <c r="H4" s="330" t="s">
        <v>3</v>
      </c>
      <c r="I4" s="330"/>
      <c r="J4" s="331"/>
      <c r="K4" s="330" t="s">
        <v>3</v>
      </c>
      <c r="L4" s="330"/>
      <c r="M4" s="331"/>
      <c r="N4" s="332" t="s">
        <v>4</v>
      </c>
      <c r="O4" s="332"/>
      <c r="P4" s="332"/>
      <c r="Q4" s="332"/>
      <c r="R4" s="332"/>
      <c r="S4" s="333"/>
      <c r="T4" s="336" t="s">
        <v>16</v>
      </c>
      <c r="U4" s="337"/>
      <c r="V4" s="338"/>
      <c r="W4" s="336" t="s">
        <v>18</v>
      </c>
      <c r="X4" s="337"/>
      <c r="Y4" s="338"/>
      <c r="Z4" s="334" t="s">
        <v>20</v>
      </c>
      <c r="AA4" s="315"/>
    </row>
    <row r="5" spans="1:29" s="11" customFormat="1" ht="14.25" customHeight="1" thickBot="1">
      <c r="A5" s="12" t="s">
        <v>5</v>
      </c>
      <c r="B5" s="317" t="s">
        <v>6</v>
      </c>
      <c r="C5" s="318"/>
      <c r="D5" s="345"/>
      <c r="E5" s="350"/>
      <c r="F5" s="351"/>
      <c r="G5" s="352"/>
      <c r="H5" s="316" t="s">
        <v>8</v>
      </c>
      <c r="I5" s="316"/>
      <c r="J5" s="346"/>
      <c r="K5" s="316" t="s">
        <v>9</v>
      </c>
      <c r="L5" s="316"/>
      <c r="M5" s="346"/>
      <c r="N5" s="343" t="s">
        <v>10</v>
      </c>
      <c r="O5" s="343"/>
      <c r="P5" s="344"/>
      <c r="Q5" s="342" t="s">
        <v>11</v>
      </c>
      <c r="R5" s="343"/>
      <c r="S5" s="344"/>
      <c r="T5" s="339" t="s">
        <v>17</v>
      </c>
      <c r="U5" s="340"/>
      <c r="V5" s="341"/>
      <c r="W5" s="339" t="s">
        <v>19</v>
      </c>
      <c r="X5" s="340"/>
      <c r="Y5" s="341"/>
      <c r="Z5" s="335"/>
      <c r="AA5" s="316"/>
      <c r="AC5" s="11">
        <v>11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5" t="s">
        <v>13</v>
      </c>
      <c r="F6" s="15" t="s">
        <v>14</v>
      </c>
      <c r="G6" s="22" t="s">
        <v>15</v>
      </c>
      <c r="H6" s="148" t="s">
        <v>13</v>
      </c>
      <c r="I6" s="17" t="s">
        <v>14</v>
      </c>
      <c r="J6" s="23" t="s">
        <v>15</v>
      </c>
      <c r="K6" s="148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26"/>
      <c r="AC6" s="126">
        <v>6</v>
      </c>
    </row>
    <row r="7" spans="1:29" s="2" customFormat="1" ht="15.95" customHeight="1">
      <c r="A7" s="125">
        <v>1</v>
      </c>
      <c r="B7" s="25">
        <f>SUM(C7:D7)</f>
        <v>20</v>
      </c>
      <c r="C7" s="25">
        <f>SUM(AC5,F7,I7)-SUM(L7,O7,R7)</f>
        <v>14</v>
      </c>
      <c r="D7" s="25">
        <f>SUM(AC6,G7,J7)-SUM(M7,P7,S7)</f>
        <v>6</v>
      </c>
      <c r="E7" s="27">
        <f t="shared" ref="E7:E29" si="0">SUM(F7:G7)</f>
        <v>4</v>
      </c>
      <c r="F7" s="25">
        <v>3</v>
      </c>
      <c r="G7" s="26">
        <v>1</v>
      </c>
      <c r="H7" s="28">
        <f t="shared" ref="H7:H8" si="1">SUM(I7:J7)</f>
        <v>0</v>
      </c>
      <c r="I7" s="25">
        <v>0</v>
      </c>
      <c r="J7" s="26">
        <v>0</v>
      </c>
      <c r="K7" s="28">
        <f t="shared" ref="K7:K8" si="2">SUM(L7:M7)</f>
        <v>0</v>
      </c>
      <c r="L7" s="25">
        <v>0</v>
      </c>
      <c r="M7" s="25">
        <v>0</v>
      </c>
      <c r="N7" s="28">
        <f t="shared" ref="N7:N15" si="3">SUM(O7:P7)</f>
        <v>1</v>
      </c>
      <c r="O7" s="25">
        <v>0</v>
      </c>
      <c r="P7" s="25">
        <v>1</v>
      </c>
      <c r="Q7" s="31">
        <f t="shared" ref="Q7:Q8" si="4">SUM(R7:S7)</f>
        <v>0</v>
      </c>
      <c r="R7" s="25">
        <v>0</v>
      </c>
      <c r="S7" s="25">
        <v>0</v>
      </c>
      <c r="T7" s="29">
        <f>SUM(U7:V7)</f>
        <v>2</v>
      </c>
      <c r="U7" s="28">
        <v>0</v>
      </c>
      <c r="V7" s="25">
        <v>2</v>
      </c>
      <c r="W7" s="31">
        <f t="shared" ref="W7:W16" si="5">SUM(X7:Y7)</f>
        <v>0</v>
      </c>
      <c r="X7" s="25">
        <v>0</v>
      </c>
      <c r="Y7" s="25">
        <v>0</v>
      </c>
      <c r="Z7" s="25">
        <v>0</v>
      </c>
      <c r="AA7" s="101">
        <v>0</v>
      </c>
      <c r="AC7" s="2">
        <f>SUM(AC5:AC6)</f>
        <v>17</v>
      </c>
    </row>
    <row r="8" spans="1:29" s="2" customFormat="1" ht="15.95" customHeight="1" thickBot="1">
      <c r="A8" s="24">
        <v>2</v>
      </c>
      <c r="B8" s="25">
        <f t="shared" ref="B8" si="6">SUM(C8:D8)</f>
        <v>20</v>
      </c>
      <c r="C8" s="25">
        <f t="shared" ref="C8:D8" si="7">SUM(C7,F8,I8)-SUM(L8,O8,R8)</f>
        <v>14</v>
      </c>
      <c r="D8" s="25">
        <f t="shared" si="7"/>
        <v>6</v>
      </c>
      <c r="E8" s="27">
        <f t="shared" si="0"/>
        <v>1</v>
      </c>
      <c r="F8" s="25">
        <v>1</v>
      </c>
      <c r="G8" s="26">
        <v>0</v>
      </c>
      <c r="H8" s="28">
        <f t="shared" si="1"/>
        <v>0</v>
      </c>
      <c r="I8" s="25">
        <v>0</v>
      </c>
      <c r="J8" s="26">
        <v>0</v>
      </c>
      <c r="K8" s="28">
        <f t="shared" si="2"/>
        <v>0</v>
      </c>
      <c r="L8" s="25">
        <v>0</v>
      </c>
      <c r="M8" s="25">
        <v>0</v>
      </c>
      <c r="N8" s="28">
        <f t="shared" si="3"/>
        <v>1</v>
      </c>
      <c r="O8" s="25">
        <v>1</v>
      </c>
      <c r="P8" s="25">
        <v>0</v>
      </c>
      <c r="Q8" s="31">
        <f t="shared" si="4"/>
        <v>0</v>
      </c>
      <c r="R8" s="25">
        <v>0</v>
      </c>
      <c r="S8" s="25">
        <v>0</v>
      </c>
      <c r="T8" s="29">
        <f t="shared" ref="T8:T29" si="8">SUM(U8:V8)</f>
        <v>10</v>
      </c>
      <c r="U8" s="28">
        <v>10</v>
      </c>
      <c r="V8" s="25">
        <v>0</v>
      </c>
      <c r="W8" s="31">
        <f t="shared" si="5"/>
        <v>0</v>
      </c>
      <c r="X8" s="25">
        <v>0</v>
      </c>
      <c r="Y8" s="25">
        <v>0</v>
      </c>
      <c r="Z8" s="25">
        <v>0</v>
      </c>
      <c r="AA8" s="101">
        <v>0</v>
      </c>
      <c r="AB8"/>
    </row>
    <row r="9" spans="1:29" s="2" customFormat="1" ht="15.95" customHeight="1" thickBot="1">
      <c r="A9" s="112"/>
      <c r="B9" s="108">
        <f t="shared" ref="B9:Y9" si="9">SUM(B7:B8)</f>
        <v>40</v>
      </c>
      <c r="C9" s="108">
        <f t="shared" si="9"/>
        <v>28</v>
      </c>
      <c r="D9" s="108">
        <f t="shared" si="9"/>
        <v>12</v>
      </c>
      <c r="E9" s="108">
        <f t="shared" si="9"/>
        <v>5</v>
      </c>
      <c r="F9" s="108">
        <f t="shared" si="9"/>
        <v>4</v>
      </c>
      <c r="G9" s="108">
        <f t="shared" si="9"/>
        <v>1</v>
      </c>
      <c r="H9" s="108">
        <f t="shared" si="9"/>
        <v>0</v>
      </c>
      <c r="I9" s="108">
        <f t="shared" si="9"/>
        <v>0</v>
      </c>
      <c r="J9" s="108">
        <f t="shared" si="9"/>
        <v>0</v>
      </c>
      <c r="K9" s="108">
        <f t="shared" si="9"/>
        <v>0</v>
      </c>
      <c r="L9" s="108">
        <f t="shared" si="9"/>
        <v>0</v>
      </c>
      <c r="M9" s="108">
        <f t="shared" si="9"/>
        <v>0</v>
      </c>
      <c r="N9" s="108">
        <f t="shared" si="9"/>
        <v>2</v>
      </c>
      <c r="O9" s="108">
        <f t="shared" si="9"/>
        <v>1</v>
      </c>
      <c r="P9" s="108">
        <f t="shared" si="9"/>
        <v>1</v>
      </c>
      <c r="Q9" s="108">
        <f t="shared" si="9"/>
        <v>0</v>
      </c>
      <c r="R9" s="108">
        <f t="shared" si="9"/>
        <v>0</v>
      </c>
      <c r="S9" s="108">
        <f t="shared" si="9"/>
        <v>0</v>
      </c>
      <c r="T9" s="108">
        <f t="shared" si="9"/>
        <v>12</v>
      </c>
      <c r="U9" s="108">
        <f t="shared" si="9"/>
        <v>10</v>
      </c>
      <c r="V9" s="108">
        <f t="shared" si="9"/>
        <v>2</v>
      </c>
      <c r="W9" s="108">
        <f t="shared" si="9"/>
        <v>0</v>
      </c>
      <c r="X9" s="108">
        <f t="shared" si="9"/>
        <v>0</v>
      </c>
      <c r="Y9" s="108">
        <f t="shared" si="9"/>
        <v>0</v>
      </c>
      <c r="Z9" s="108">
        <v>0</v>
      </c>
      <c r="AA9" s="111">
        <v>0</v>
      </c>
    </row>
    <row r="10" spans="1:29" s="2" customFormat="1" ht="15.95" customHeight="1">
      <c r="A10" s="125">
        <v>3</v>
      </c>
      <c r="B10" s="25">
        <f>SUM(C10:D10)</f>
        <v>18</v>
      </c>
      <c r="C10" s="25">
        <f>SUM(C8,F10,I10)-SUM(L10,O10,R10)</f>
        <v>12</v>
      </c>
      <c r="D10" s="25">
        <f>SUM(D8,G10,J10)-SUM(M10,P10,S10)</f>
        <v>6</v>
      </c>
      <c r="E10" s="27">
        <f t="shared" si="0"/>
        <v>3</v>
      </c>
      <c r="F10" s="25">
        <v>2</v>
      </c>
      <c r="G10" s="26">
        <v>1</v>
      </c>
      <c r="H10" s="27">
        <f t="shared" ref="H10:H16" si="10">SUM(I10:J10)</f>
        <v>0</v>
      </c>
      <c r="I10" s="25">
        <v>0</v>
      </c>
      <c r="J10" s="26">
        <v>0</v>
      </c>
      <c r="K10" s="28">
        <f t="shared" ref="K10:K16" si="11">SUM(L10:M10)</f>
        <v>0</v>
      </c>
      <c r="L10" s="25">
        <v>0</v>
      </c>
      <c r="M10" s="25">
        <v>0</v>
      </c>
      <c r="N10" s="25">
        <f t="shared" si="3"/>
        <v>5</v>
      </c>
      <c r="O10" s="25">
        <v>4</v>
      </c>
      <c r="P10" s="25">
        <v>1</v>
      </c>
      <c r="Q10" s="31">
        <f t="shared" ref="Q10:Q16" si="12">SUM(R10:S10)</f>
        <v>0</v>
      </c>
      <c r="R10" s="25">
        <v>0</v>
      </c>
      <c r="S10" s="25">
        <v>0</v>
      </c>
      <c r="T10" s="29">
        <f t="shared" si="8"/>
        <v>22</v>
      </c>
      <c r="U10" s="28">
        <v>16</v>
      </c>
      <c r="V10" s="25">
        <v>6</v>
      </c>
      <c r="W10" s="29">
        <f>SUM(X10:Y10)</f>
        <v>0</v>
      </c>
      <c r="X10" s="28">
        <v>0</v>
      </c>
      <c r="Y10" s="25">
        <v>0</v>
      </c>
      <c r="Z10" s="25">
        <v>0</v>
      </c>
      <c r="AA10" s="101">
        <v>0</v>
      </c>
    </row>
    <row r="11" spans="1:29" s="2" customFormat="1" ht="15.95" customHeight="1">
      <c r="A11" s="24">
        <v>4</v>
      </c>
      <c r="B11" s="25">
        <f t="shared" ref="B11:B16" si="13">SUM(C11:D11)</f>
        <v>19</v>
      </c>
      <c r="C11" s="25">
        <f t="shared" ref="C11:D16" si="14">SUM(C10,F11,I11)-SUM(L11,O11,R11)</f>
        <v>12</v>
      </c>
      <c r="D11" s="26">
        <f t="shared" si="14"/>
        <v>7</v>
      </c>
      <c r="E11" s="27">
        <f t="shared" si="0"/>
        <v>5</v>
      </c>
      <c r="F11" s="25">
        <v>5</v>
      </c>
      <c r="G11" s="26">
        <v>0</v>
      </c>
      <c r="H11" s="27">
        <f t="shared" si="10"/>
        <v>2</v>
      </c>
      <c r="I11" s="25">
        <v>0</v>
      </c>
      <c r="J11" s="26">
        <v>2</v>
      </c>
      <c r="K11" s="27">
        <f t="shared" si="11"/>
        <v>1</v>
      </c>
      <c r="L11" s="25">
        <v>1</v>
      </c>
      <c r="M11" s="25">
        <v>0</v>
      </c>
      <c r="N11" s="25">
        <f t="shared" si="3"/>
        <v>5</v>
      </c>
      <c r="O11" s="25">
        <v>4</v>
      </c>
      <c r="P11" s="25">
        <v>1</v>
      </c>
      <c r="Q11" s="31">
        <f t="shared" si="12"/>
        <v>0</v>
      </c>
      <c r="R11" s="25">
        <v>0</v>
      </c>
      <c r="S11" s="25">
        <v>0</v>
      </c>
      <c r="T11" s="29">
        <f t="shared" si="8"/>
        <v>18</v>
      </c>
      <c r="U11" s="28">
        <v>15</v>
      </c>
      <c r="V11" s="25">
        <v>3</v>
      </c>
      <c r="W11" s="29">
        <f>SUM(X11:Y11)</f>
        <v>0</v>
      </c>
      <c r="X11" s="28">
        <v>0</v>
      </c>
      <c r="Y11" s="25">
        <v>0</v>
      </c>
      <c r="Z11" s="25">
        <v>0</v>
      </c>
      <c r="AA11" s="101">
        <v>0</v>
      </c>
    </row>
    <row r="12" spans="1:29" s="2" customFormat="1" ht="15.95" customHeight="1">
      <c r="A12" s="24">
        <v>5</v>
      </c>
      <c r="B12" s="25">
        <f t="shared" si="13"/>
        <v>20</v>
      </c>
      <c r="C12" s="25">
        <f t="shared" si="14"/>
        <v>14</v>
      </c>
      <c r="D12" s="26">
        <f t="shared" si="14"/>
        <v>6</v>
      </c>
      <c r="E12" s="27">
        <f t="shared" si="0"/>
        <v>2</v>
      </c>
      <c r="F12" s="25">
        <v>2</v>
      </c>
      <c r="G12" s="26">
        <v>0</v>
      </c>
      <c r="H12" s="27">
        <f t="shared" si="10"/>
        <v>1</v>
      </c>
      <c r="I12" s="25">
        <v>1</v>
      </c>
      <c r="J12" s="26">
        <v>0</v>
      </c>
      <c r="K12" s="28">
        <f t="shared" si="11"/>
        <v>0</v>
      </c>
      <c r="L12" s="25">
        <v>0</v>
      </c>
      <c r="M12" s="25">
        <v>0</v>
      </c>
      <c r="N12" s="25">
        <f t="shared" si="3"/>
        <v>2</v>
      </c>
      <c r="O12" s="25">
        <v>1</v>
      </c>
      <c r="P12" s="25">
        <v>1</v>
      </c>
      <c r="Q12" s="31">
        <f t="shared" si="12"/>
        <v>0</v>
      </c>
      <c r="R12" s="25">
        <v>0</v>
      </c>
      <c r="S12" s="25">
        <v>0</v>
      </c>
      <c r="T12" s="29">
        <f t="shared" si="8"/>
        <v>30</v>
      </c>
      <c r="U12" s="28">
        <v>5</v>
      </c>
      <c r="V12" s="25">
        <v>25</v>
      </c>
      <c r="W12" s="29">
        <f>SUM(X12:Y12)</f>
        <v>0</v>
      </c>
      <c r="X12" s="28">
        <v>0</v>
      </c>
      <c r="Y12" s="25">
        <v>0</v>
      </c>
      <c r="Z12" s="25">
        <v>0</v>
      </c>
      <c r="AA12" s="101">
        <v>0</v>
      </c>
    </row>
    <row r="13" spans="1:29" s="2" customFormat="1" ht="15.95" customHeight="1">
      <c r="A13" s="24">
        <v>6</v>
      </c>
      <c r="B13" s="25">
        <f t="shared" si="13"/>
        <v>18</v>
      </c>
      <c r="C13" s="25">
        <f t="shared" si="14"/>
        <v>14</v>
      </c>
      <c r="D13" s="26">
        <f t="shared" si="14"/>
        <v>4</v>
      </c>
      <c r="E13" s="27">
        <f t="shared" si="0"/>
        <v>2</v>
      </c>
      <c r="F13" s="25">
        <v>2</v>
      </c>
      <c r="G13" s="26">
        <v>0</v>
      </c>
      <c r="H13" s="27">
        <f t="shared" si="10"/>
        <v>0</v>
      </c>
      <c r="I13" s="25">
        <v>0</v>
      </c>
      <c r="J13" s="26">
        <v>0</v>
      </c>
      <c r="K13" s="27">
        <f t="shared" si="11"/>
        <v>0</v>
      </c>
      <c r="L13" s="25">
        <v>0</v>
      </c>
      <c r="M13" s="25">
        <v>0</v>
      </c>
      <c r="N13" s="25">
        <f t="shared" si="3"/>
        <v>4</v>
      </c>
      <c r="O13" s="25">
        <v>2</v>
      </c>
      <c r="P13" s="25">
        <v>2</v>
      </c>
      <c r="Q13" s="31">
        <f t="shared" si="12"/>
        <v>0</v>
      </c>
      <c r="R13" s="25">
        <v>0</v>
      </c>
      <c r="S13" s="25">
        <v>0</v>
      </c>
      <c r="T13" s="29">
        <f t="shared" si="8"/>
        <v>101</v>
      </c>
      <c r="U13" s="28">
        <v>23</v>
      </c>
      <c r="V13" s="25">
        <v>78</v>
      </c>
      <c r="W13" s="31">
        <f t="shared" si="5"/>
        <v>0</v>
      </c>
      <c r="X13" s="25">
        <v>0</v>
      </c>
      <c r="Y13" s="25">
        <v>0</v>
      </c>
      <c r="Z13" s="25">
        <v>0</v>
      </c>
      <c r="AA13" s="101">
        <v>0</v>
      </c>
    </row>
    <row r="14" spans="1:29" s="2" customFormat="1" ht="15.95" customHeight="1">
      <c r="A14" s="24">
        <v>7</v>
      </c>
      <c r="B14" s="25">
        <f t="shared" si="13"/>
        <v>17</v>
      </c>
      <c r="C14" s="25">
        <f t="shared" si="14"/>
        <v>11</v>
      </c>
      <c r="D14" s="26">
        <f t="shared" si="14"/>
        <v>6</v>
      </c>
      <c r="E14" s="27">
        <f t="shared" si="0"/>
        <v>5</v>
      </c>
      <c r="F14" s="25">
        <v>1</v>
      </c>
      <c r="G14" s="26">
        <v>4</v>
      </c>
      <c r="H14" s="27">
        <f t="shared" si="10"/>
        <v>1</v>
      </c>
      <c r="I14" s="25">
        <v>0</v>
      </c>
      <c r="J14" s="26">
        <v>1</v>
      </c>
      <c r="K14" s="28">
        <f t="shared" si="11"/>
        <v>2</v>
      </c>
      <c r="L14" s="25">
        <v>0</v>
      </c>
      <c r="M14" s="25">
        <v>2</v>
      </c>
      <c r="N14" s="25">
        <f t="shared" si="3"/>
        <v>5</v>
      </c>
      <c r="O14" s="25">
        <v>4</v>
      </c>
      <c r="P14" s="25">
        <v>1</v>
      </c>
      <c r="Q14" s="31">
        <f t="shared" si="12"/>
        <v>0</v>
      </c>
      <c r="R14" s="25">
        <v>0</v>
      </c>
      <c r="S14" s="25">
        <v>0</v>
      </c>
      <c r="T14" s="29">
        <f t="shared" si="8"/>
        <v>30</v>
      </c>
      <c r="U14" s="28">
        <v>23</v>
      </c>
      <c r="V14" s="25">
        <v>7</v>
      </c>
      <c r="W14" s="29">
        <f t="shared" si="5"/>
        <v>0</v>
      </c>
      <c r="X14" s="28">
        <v>0</v>
      </c>
      <c r="Y14" s="25">
        <v>0</v>
      </c>
      <c r="Z14" s="25">
        <v>0</v>
      </c>
      <c r="AA14" s="101">
        <v>0</v>
      </c>
      <c r="AB14"/>
    </row>
    <row r="15" spans="1:29" s="2" customFormat="1" ht="15.95" customHeight="1">
      <c r="A15" s="24">
        <v>8</v>
      </c>
      <c r="B15" s="25">
        <f t="shared" si="13"/>
        <v>19</v>
      </c>
      <c r="C15" s="25">
        <f t="shared" si="14"/>
        <v>12</v>
      </c>
      <c r="D15" s="26">
        <f t="shared" si="14"/>
        <v>7</v>
      </c>
      <c r="E15" s="27">
        <f t="shared" si="0"/>
        <v>2</v>
      </c>
      <c r="F15" s="25">
        <v>1</v>
      </c>
      <c r="G15" s="26">
        <v>1</v>
      </c>
      <c r="H15" s="27">
        <f t="shared" si="10"/>
        <v>1</v>
      </c>
      <c r="I15" s="25">
        <v>1</v>
      </c>
      <c r="J15" s="26">
        <v>0</v>
      </c>
      <c r="K15" s="27">
        <f t="shared" si="11"/>
        <v>0</v>
      </c>
      <c r="L15" s="25">
        <v>0</v>
      </c>
      <c r="M15" s="25">
        <v>0</v>
      </c>
      <c r="N15" s="25">
        <f t="shared" si="3"/>
        <v>1</v>
      </c>
      <c r="O15" s="25">
        <v>1</v>
      </c>
      <c r="P15" s="25">
        <v>0</v>
      </c>
      <c r="Q15" s="31">
        <f t="shared" si="12"/>
        <v>0</v>
      </c>
      <c r="R15" s="25">
        <v>0</v>
      </c>
      <c r="S15" s="25">
        <v>0</v>
      </c>
      <c r="T15" s="29">
        <f t="shared" si="8"/>
        <v>4</v>
      </c>
      <c r="U15" s="28">
        <v>4</v>
      </c>
      <c r="V15" s="25">
        <v>0</v>
      </c>
      <c r="W15" s="29">
        <f t="shared" si="5"/>
        <v>0</v>
      </c>
      <c r="X15" s="28">
        <v>0</v>
      </c>
      <c r="Y15" s="25">
        <v>0</v>
      </c>
      <c r="Z15" s="25">
        <v>0</v>
      </c>
      <c r="AA15" s="101">
        <v>0</v>
      </c>
    </row>
    <row r="16" spans="1:29" ht="15.95" customHeight="1" thickBot="1">
      <c r="A16" s="24">
        <v>9</v>
      </c>
      <c r="B16" s="25">
        <f t="shared" si="13"/>
        <v>19</v>
      </c>
      <c r="C16" s="25">
        <f t="shared" si="14"/>
        <v>12</v>
      </c>
      <c r="D16" s="26">
        <f t="shared" si="14"/>
        <v>7</v>
      </c>
      <c r="E16" s="27">
        <f>SUM(F16:G16)</f>
        <v>1</v>
      </c>
      <c r="F16" s="25">
        <v>1</v>
      </c>
      <c r="G16" s="26">
        <v>0</v>
      </c>
      <c r="H16" s="27">
        <f t="shared" si="10"/>
        <v>0</v>
      </c>
      <c r="I16" s="25">
        <v>0</v>
      </c>
      <c r="J16" s="26">
        <v>0</v>
      </c>
      <c r="K16" s="27">
        <f t="shared" si="11"/>
        <v>1</v>
      </c>
      <c r="L16" s="25">
        <v>1</v>
      </c>
      <c r="M16" s="25">
        <v>0</v>
      </c>
      <c r="N16" s="25">
        <f>SUM(O16:P16)</f>
        <v>0</v>
      </c>
      <c r="O16" s="25">
        <v>0</v>
      </c>
      <c r="P16" s="25">
        <v>0</v>
      </c>
      <c r="Q16" s="31">
        <f t="shared" si="12"/>
        <v>0</v>
      </c>
      <c r="R16" s="25">
        <v>0</v>
      </c>
      <c r="S16" s="25">
        <v>0</v>
      </c>
      <c r="T16" s="29">
        <f>SUM(U16:V16)</f>
        <v>0</v>
      </c>
      <c r="U16" s="28">
        <v>0</v>
      </c>
      <c r="V16" s="25">
        <v>0</v>
      </c>
      <c r="W16" s="29">
        <f t="shared" si="5"/>
        <v>0</v>
      </c>
      <c r="X16" s="28">
        <v>0</v>
      </c>
      <c r="Y16" s="25">
        <v>0</v>
      </c>
      <c r="Z16" s="25">
        <v>0</v>
      </c>
      <c r="AA16" s="101">
        <v>0</v>
      </c>
      <c r="AB16" s="2"/>
    </row>
    <row r="17" spans="1:28" s="2" customFormat="1" ht="15.95" customHeight="1" thickBot="1">
      <c r="A17" s="107"/>
      <c r="B17" s="108">
        <f t="shared" ref="B17:P17" si="15">SUM(B10:B16)</f>
        <v>130</v>
      </c>
      <c r="C17" s="108">
        <f t="shared" si="15"/>
        <v>87</v>
      </c>
      <c r="D17" s="108">
        <f t="shared" si="15"/>
        <v>43</v>
      </c>
      <c r="E17" s="109">
        <f t="shared" si="15"/>
        <v>20</v>
      </c>
      <c r="F17" s="108">
        <f t="shared" si="15"/>
        <v>14</v>
      </c>
      <c r="G17" s="108">
        <f t="shared" si="15"/>
        <v>6</v>
      </c>
      <c r="H17" s="108">
        <f t="shared" si="15"/>
        <v>5</v>
      </c>
      <c r="I17" s="108">
        <f t="shared" si="15"/>
        <v>2</v>
      </c>
      <c r="J17" s="108">
        <f t="shared" si="15"/>
        <v>3</v>
      </c>
      <c r="K17" s="109">
        <f t="shared" si="15"/>
        <v>4</v>
      </c>
      <c r="L17" s="108">
        <f t="shared" si="15"/>
        <v>2</v>
      </c>
      <c r="M17" s="108">
        <f t="shared" si="15"/>
        <v>2</v>
      </c>
      <c r="N17" s="108">
        <f t="shared" si="15"/>
        <v>22</v>
      </c>
      <c r="O17" s="108">
        <f t="shared" si="15"/>
        <v>16</v>
      </c>
      <c r="P17" s="108">
        <f t="shared" si="15"/>
        <v>6</v>
      </c>
      <c r="Q17" s="108">
        <f>SUM(Q10:Q15)</f>
        <v>0</v>
      </c>
      <c r="R17" s="108">
        <f>SUM(R10:R16)</f>
        <v>0</v>
      </c>
      <c r="S17" s="108">
        <f>SUM(S10:S16)</f>
        <v>0</v>
      </c>
      <c r="T17" s="108">
        <f>SUM(T10:T16)</f>
        <v>205</v>
      </c>
      <c r="U17" s="108">
        <f>SUM(U10:U16)</f>
        <v>86</v>
      </c>
      <c r="V17" s="108">
        <f>SUM(V10:V16)</f>
        <v>119</v>
      </c>
      <c r="W17" s="108">
        <f>SUM(W10:W15)</f>
        <v>0</v>
      </c>
      <c r="X17" s="108">
        <f>SUM(X10:X16)</f>
        <v>0</v>
      </c>
      <c r="Y17" s="108">
        <f>SUM(Y10:Y16)</f>
        <v>0</v>
      </c>
      <c r="Z17" s="108">
        <v>0</v>
      </c>
      <c r="AA17" s="111">
        <v>0</v>
      </c>
    </row>
    <row r="18" spans="1:28" s="2" customFormat="1" ht="15.95" customHeight="1">
      <c r="A18" s="125">
        <v>10</v>
      </c>
      <c r="B18" s="25">
        <f>SUM(C18:D18)</f>
        <v>19</v>
      </c>
      <c r="C18" s="25">
        <f>SUM(C16,F18,I18)-SUM(L18,O18,R18)</f>
        <v>11</v>
      </c>
      <c r="D18" s="26">
        <f>SUM(D16,G18,J18)-SUM(M18,P18,S18)</f>
        <v>8</v>
      </c>
      <c r="E18" s="27">
        <f t="shared" si="0"/>
        <v>2</v>
      </c>
      <c r="F18" s="25">
        <v>1</v>
      </c>
      <c r="G18" s="26">
        <v>1</v>
      </c>
      <c r="H18" s="27">
        <f t="shared" ref="H18:H24" si="16">SUM(I18:J18)</f>
        <v>1</v>
      </c>
      <c r="I18" s="25">
        <v>0</v>
      </c>
      <c r="J18" s="26">
        <v>1</v>
      </c>
      <c r="K18" s="27">
        <f>SUM(L18:M18)</f>
        <v>1</v>
      </c>
      <c r="L18" s="25">
        <v>1</v>
      </c>
      <c r="M18" s="25">
        <v>0</v>
      </c>
      <c r="N18" s="27">
        <f t="shared" ref="N18:N29" si="17">SUM(O18:P18)</f>
        <v>2</v>
      </c>
      <c r="O18" s="25">
        <v>1</v>
      </c>
      <c r="P18" s="25">
        <v>1</v>
      </c>
      <c r="Q18" s="31">
        <f t="shared" ref="Q18:Q24" si="18">SUM(R18:S18)</f>
        <v>0</v>
      </c>
      <c r="R18" s="25">
        <v>0</v>
      </c>
      <c r="S18" s="25">
        <v>0</v>
      </c>
      <c r="T18" s="25">
        <f t="shared" si="8"/>
        <v>8</v>
      </c>
      <c r="U18" s="28">
        <v>5</v>
      </c>
      <c r="V18" s="25">
        <v>3</v>
      </c>
      <c r="W18" s="29">
        <f t="shared" ref="W18:W24" si="19">SUM(X18:Y18)</f>
        <v>0</v>
      </c>
      <c r="X18" s="28">
        <v>0</v>
      </c>
      <c r="Y18" s="25">
        <v>0</v>
      </c>
      <c r="Z18" s="25">
        <v>0</v>
      </c>
      <c r="AA18" s="30">
        <v>0</v>
      </c>
    </row>
    <row r="19" spans="1:28" s="2" customFormat="1" ht="15.95" customHeight="1">
      <c r="A19" s="24">
        <v>11</v>
      </c>
      <c r="B19" s="25">
        <f t="shared" ref="B19:B24" si="20">SUM(C19:D19)</f>
        <v>18</v>
      </c>
      <c r="C19" s="25">
        <f t="shared" ref="C19:D24" si="21">SUM(C18,F19,I19)-SUM(L19,O19,R19)</f>
        <v>12</v>
      </c>
      <c r="D19" s="26">
        <f t="shared" si="21"/>
        <v>6</v>
      </c>
      <c r="E19" s="27">
        <f t="shared" si="0"/>
        <v>3</v>
      </c>
      <c r="F19" s="25">
        <v>2</v>
      </c>
      <c r="G19" s="26">
        <v>1</v>
      </c>
      <c r="H19" s="27">
        <f t="shared" si="16"/>
        <v>2</v>
      </c>
      <c r="I19" s="25">
        <v>2</v>
      </c>
      <c r="J19" s="26">
        <v>0</v>
      </c>
      <c r="K19" s="27">
        <f>SUM(L19:M19)</f>
        <v>0</v>
      </c>
      <c r="L19" s="25">
        <v>0</v>
      </c>
      <c r="M19" s="25">
        <v>0</v>
      </c>
      <c r="N19" s="25">
        <f t="shared" si="17"/>
        <v>6</v>
      </c>
      <c r="O19" s="25">
        <v>3</v>
      </c>
      <c r="P19" s="25">
        <v>3</v>
      </c>
      <c r="Q19" s="31">
        <f t="shared" si="18"/>
        <v>0</v>
      </c>
      <c r="R19" s="25">
        <v>0</v>
      </c>
      <c r="S19" s="25">
        <v>0</v>
      </c>
      <c r="T19" s="25">
        <f t="shared" si="8"/>
        <v>34</v>
      </c>
      <c r="U19" s="28">
        <v>23</v>
      </c>
      <c r="V19" s="25">
        <v>11</v>
      </c>
      <c r="W19" s="29">
        <f t="shared" si="19"/>
        <v>0</v>
      </c>
      <c r="X19" s="28">
        <v>0</v>
      </c>
      <c r="Y19" s="25">
        <v>0</v>
      </c>
      <c r="Z19" s="25">
        <v>0</v>
      </c>
      <c r="AA19" s="101">
        <v>0</v>
      </c>
    </row>
    <row r="20" spans="1:28" s="2" customFormat="1" ht="15.95" customHeight="1">
      <c r="A20" s="24">
        <v>12</v>
      </c>
      <c r="B20" s="25">
        <f t="shared" si="20"/>
        <v>20</v>
      </c>
      <c r="C20" s="25">
        <f t="shared" si="21"/>
        <v>13</v>
      </c>
      <c r="D20" s="26">
        <f t="shared" si="21"/>
        <v>7</v>
      </c>
      <c r="E20" s="27">
        <f t="shared" si="0"/>
        <v>3</v>
      </c>
      <c r="F20" s="25">
        <v>2</v>
      </c>
      <c r="G20" s="26">
        <v>1</v>
      </c>
      <c r="H20" s="27">
        <f t="shared" si="16"/>
        <v>2</v>
      </c>
      <c r="I20" s="25">
        <v>0</v>
      </c>
      <c r="J20" s="26">
        <v>2</v>
      </c>
      <c r="K20" s="27">
        <f>SUM(L20:M20)</f>
        <v>2</v>
      </c>
      <c r="L20" s="25">
        <v>0</v>
      </c>
      <c r="M20" s="25">
        <v>2</v>
      </c>
      <c r="N20" s="25">
        <f t="shared" si="17"/>
        <v>1</v>
      </c>
      <c r="O20" s="25">
        <v>1</v>
      </c>
      <c r="P20" s="25">
        <v>0</v>
      </c>
      <c r="Q20" s="32">
        <v>0</v>
      </c>
      <c r="R20" s="25">
        <v>0</v>
      </c>
      <c r="S20" s="25">
        <v>0</v>
      </c>
      <c r="T20" s="25">
        <f t="shared" si="8"/>
        <v>5</v>
      </c>
      <c r="U20" s="28">
        <v>5</v>
      </c>
      <c r="V20" s="25">
        <v>0</v>
      </c>
      <c r="W20" s="29">
        <f t="shared" si="19"/>
        <v>0</v>
      </c>
      <c r="X20" s="28">
        <v>0</v>
      </c>
      <c r="Y20" s="25">
        <v>0</v>
      </c>
      <c r="Z20" s="25">
        <v>0</v>
      </c>
      <c r="AA20" s="101">
        <v>0</v>
      </c>
    </row>
    <row r="21" spans="1:28" s="2" customFormat="1" ht="15.95" customHeight="1">
      <c r="A21" s="24">
        <v>13</v>
      </c>
      <c r="B21" s="25">
        <f t="shared" si="20"/>
        <v>20</v>
      </c>
      <c r="C21" s="25">
        <f t="shared" si="21"/>
        <v>12</v>
      </c>
      <c r="D21" s="26">
        <f t="shared" si="21"/>
        <v>8</v>
      </c>
      <c r="E21" s="27">
        <f t="shared" si="0"/>
        <v>2</v>
      </c>
      <c r="F21" s="25">
        <v>0</v>
      </c>
      <c r="G21" s="26">
        <v>2</v>
      </c>
      <c r="H21" s="27">
        <f t="shared" si="16"/>
        <v>1</v>
      </c>
      <c r="I21" s="25">
        <v>0</v>
      </c>
      <c r="J21" s="26">
        <v>1</v>
      </c>
      <c r="K21" s="27">
        <f t="shared" ref="K21:K29" si="22">SUM(L21:M21)</f>
        <v>1</v>
      </c>
      <c r="L21" s="25">
        <v>0</v>
      </c>
      <c r="M21" s="25">
        <v>1</v>
      </c>
      <c r="N21" s="25">
        <f t="shared" si="17"/>
        <v>2</v>
      </c>
      <c r="O21" s="25">
        <v>1</v>
      </c>
      <c r="P21" s="25">
        <v>1</v>
      </c>
      <c r="Q21" s="31">
        <f t="shared" si="18"/>
        <v>0</v>
      </c>
      <c r="R21" s="25">
        <v>0</v>
      </c>
      <c r="S21" s="25">
        <v>0</v>
      </c>
      <c r="T21" s="25">
        <f t="shared" si="8"/>
        <v>20</v>
      </c>
      <c r="U21" s="28">
        <v>7</v>
      </c>
      <c r="V21" s="25">
        <v>13</v>
      </c>
      <c r="W21" s="29">
        <f t="shared" si="19"/>
        <v>0</v>
      </c>
      <c r="X21" s="28">
        <v>0</v>
      </c>
      <c r="Y21" s="25">
        <v>0</v>
      </c>
      <c r="Z21" s="25">
        <v>0</v>
      </c>
      <c r="AA21" s="101">
        <v>0</v>
      </c>
    </row>
    <row r="22" spans="1:28" s="2" customFormat="1" ht="15.95" customHeight="1">
      <c r="A22" s="199">
        <v>14</v>
      </c>
      <c r="B22" s="25">
        <f t="shared" si="20"/>
        <v>19</v>
      </c>
      <c r="C22" s="25">
        <f t="shared" si="21"/>
        <v>10</v>
      </c>
      <c r="D22" s="26">
        <f t="shared" si="21"/>
        <v>9</v>
      </c>
      <c r="E22" s="27">
        <f t="shared" si="0"/>
        <v>6</v>
      </c>
      <c r="F22" s="25">
        <v>3</v>
      </c>
      <c r="G22" s="26">
        <v>3</v>
      </c>
      <c r="H22" s="28">
        <f t="shared" si="16"/>
        <v>1</v>
      </c>
      <c r="I22" s="25">
        <v>1</v>
      </c>
      <c r="J22" s="26">
        <v>0</v>
      </c>
      <c r="K22" s="27">
        <f t="shared" si="22"/>
        <v>0</v>
      </c>
      <c r="L22" s="25">
        <v>0</v>
      </c>
      <c r="M22" s="25">
        <v>0</v>
      </c>
      <c r="N22" s="25">
        <f t="shared" si="17"/>
        <v>8</v>
      </c>
      <c r="O22" s="25">
        <v>6</v>
      </c>
      <c r="P22" s="25">
        <v>2</v>
      </c>
      <c r="Q22" s="32">
        <f t="shared" si="18"/>
        <v>0</v>
      </c>
      <c r="R22" s="25">
        <v>0</v>
      </c>
      <c r="S22" s="25">
        <v>0</v>
      </c>
      <c r="T22" s="25">
        <f t="shared" si="8"/>
        <v>63</v>
      </c>
      <c r="U22" s="28">
        <v>48</v>
      </c>
      <c r="V22" s="25">
        <v>15</v>
      </c>
      <c r="W22" s="29">
        <f t="shared" si="19"/>
        <v>0</v>
      </c>
      <c r="X22" s="28">
        <v>0</v>
      </c>
      <c r="Y22" s="25">
        <v>0</v>
      </c>
      <c r="Z22" s="25">
        <v>0</v>
      </c>
      <c r="AA22" s="101">
        <v>0</v>
      </c>
    </row>
    <row r="23" spans="1:28" s="2" customFormat="1" ht="15.95" customHeight="1">
      <c r="A23" s="24">
        <v>15</v>
      </c>
      <c r="B23" s="25">
        <f t="shared" si="20"/>
        <v>19</v>
      </c>
      <c r="C23" s="25">
        <f t="shared" si="21"/>
        <v>10</v>
      </c>
      <c r="D23" s="26">
        <f t="shared" si="21"/>
        <v>9</v>
      </c>
      <c r="E23" s="27">
        <f t="shared" si="0"/>
        <v>0</v>
      </c>
      <c r="F23" s="25">
        <v>0</v>
      </c>
      <c r="G23" s="26">
        <v>0</v>
      </c>
      <c r="H23" s="28">
        <f t="shared" si="16"/>
        <v>1</v>
      </c>
      <c r="I23" s="25">
        <v>1</v>
      </c>
      <c r="J23" s="26">
        <v>0</v>
      </c>
      <c r="K23" s="27">
        <f t="shared" si="22"/>
        <v>0</v>
      </c>
      <c r="L23" s="25">
        <v>0</v>
      </c>
      <c r="M23" s="25">
        <v>0</v>
      </c>
      <c r="N23" s="25">
        <f t="shared" si="17"/>
        <v>1</v>
      </c>
      <c r="O23" s="25">
        <v>1</v>
      </c>
      <c r="P23" s="25">
        <v>0</v>
      </c>
      <c r="Q23" s="32">
        <f t="shared" si="18"/>
        <v>0</v>
      </c>
      <c r="R23" s="25">
        <v>0</v>
      </c>
      <c r="S23" s="25">
        <v>0</v>
      </c>
      <c r="T23" s="25">
        <f t="shared" si="8"/>
        <v>7</v>
      </c>
      <c r="U23" s="28">
        <v>7</v>
      </c>
      <c r="V23" s="25">
        <v>0</v>
      </c>
      <c r="W23" s="29">
        <f t="shared" si="19"/>
        <v>0</v>
      </c>
      <c r="X23" s="28">
        <v>0</v>
      </c>
      <c r="Y23" s="25">
        <v>0</v>
      </c>
      <c r="Z23" s="25">
        <v>0</v>
      </c>
      <c r="AA23" s="101">
        <v>0</v>
      </c>
    </row>
    <row r="24" spans="1:28" s="2" customFormat="1" ht="15.95" customHeight="1" thickBot="1">
      <c r="A24" s="24">
        <v>16</v>
      </c>
      <c r="B24" s="25">
        <f t="shared" si="20"/>
        <v>20</v>
      </c>
      <c r="C24" s="25">
        <f t="shared" si="21"/>
        <v>11</v>
      </c>
      <c r="D24" s="26">
        <f t="shared" si="21"/>
        <v>9</v>
      </c>
      <c r="E24" s="27">
        <f t="shared" si="0"/>
        <v>1</v>
      </c>
      <c r="F24" s="25">
        <v>1</v>
      </c>
      <c r="G24" s="26">
        <v>0</v>
      </c>
      <c r="H24" s="28">
        <f t="shared" si="16"/>
        <v>0</v>
      </c>
      <c r="I24" s="25">
        <v>0</v>
      </c>
      <c r="J24" s="26">
        <v>0</v>
      </c>
      <c r="K24" s="27">
        <f t="shared" si="22"/>
        <v>0</v>
      </c>
      <c r="L24" s="25">
        <v>0</v>
      </c>
      <c r="M24" s="25">
        <v>0</v>
      </c>
      <c r="N24" s="25">
        <f t="shared" si="17"/>
        <v>0</v>
      </c>
      <c r="O24" s="25">
        <v>0</v>
      </c>
      <c r="P24" s="25">
        <v>0</v>
      </c>
      <c r="Q24" s="32">
        <f t="shared" si="18"/>
        <v>0</v>
      </c>
      <c r="R24" s="25">
        <v>0</v>
      </c>
      <c r="S24" s="25">
        <v>0</v>
      </c>
      <c r="T24" s="25">
        <f t="shared" si="8"/>
        <v>0</v>
      </c>
      <c r="U24" s="28">
        <v>0</v>
      </c>
      <c r="V24" s="25">
        <v>0</v>
      </c>
      <c r="W24" s="29">
        <f t="shared" si="19"/>
        <v>0</v>
      </c>
      <c r="X24" s="28">
        <v>0</v>
      </c>
      <c r="Y24" s="25">
        <v>0</v>
      </c>
      <c r="Z24" s="25">
        <v>0</v>
      </c>
      <c r="AA24" s="101">
        <v>0</v>
      </c>
    </row>
    <row r="25" spans="1:28" s="2" customFormat="1" ht="15.95" customHeight="1" thickBot="1">
      <c r="A25" s="107"/>
      <c r="B25" s="110">
        <f>SUM(B18:B24)</f>
        <v>135</v>
      </c>
      <c r="C25" s="110">
        <f>SUM(C18:C24)</f>
        <v>79</v>
      </c>
      <c r="D25" s="110">
        <f>SUM(D18:D24)</f>
        <v>56</v>
      </c>
      <c r="E25" s="109">
        <f t="shared" ref="E25:Y25" si="23">SUM(E18:E24)</f>
        <v>17</v>
      </c>
      <c r="F25" s="110">
        <f t="shared" si="23"/>
        <v>9</v>
      </c>
      <c r="G25" s="110">
        <f t="shared" si="23"/>
        <v>8</v>
      </c>
      <c r="H25" s="109">
        <f t="shared" si="23"/>
        <v>8</v>
      </c>
      <c r="I25" s="110">
        <f t="shared" si="23"/>
        <v>4</v>
      </c>
      <c r="J25" s="110">
        <f t="shared" si="23"/>
        <v>4</v>
      </c>
      <c r="K25" s="109">
        <f t="shared" si="23"/>
        <v>4</v>
      </c>
      <c r="L25" s="110">
        <f t="shared" si="23"/>
        <v>1</v>
      </c>
      <c r="M25" s="110">
        <f t="shared" si="23"/>
        <v>3</v>
      </c>
      <c r="N25" s="109">
        <f>SUM(N18:N24)</f>
        <v>20</v>
      </c>
      <c r="O25" s="110">
        <f t="shared" si="23"/>
        <v>13</v>
      </c>
      <c r="P25" s="110">
        <f t="shared" si="23"/>
        <v>7</v>
      </c>
      <c r="Q25" s="109">
        <f t="shared" si="23"/>
        <v>0</v>
      </c>
      <c r="R25" s="110">
        <f t="shared" si="23"/>
        <v>0</v>
      </c>
      <c r="S25" s="110">
        <f t="shared" si="23"/>
        <v>0</v>
      </c>
      <c r="T25" s="109">
        <f t="shared" si="23"/>
        <v>137</v>
      </c>
      <c r="U25" s="110">
        <f>SUM(U18:U24)</f>
        <v>95</v>
      </c>
      <c r="V25" s="110">
        <f>SUM(V18:V24)</f>
        <v>42</v>
      </c>
      <c r="W25" s="109">
        <f t="shared" si="23"/>
        <v>0</v>
      </c>
      <c r="X25" s="110">
        <f t="shared" si="23"/>
        <v>0</v>
      </c>
      <c r="Y25" s="110">
        <f t="shared" si="23"/>
        <v>0</v>
      </c>
      <c r="Z25" s="108">
        <v>0</v>
      </c>
      <c r="AA25" s="33">
        <v>0</v>
      </c>
    </row>
    <row r="26" spans="1:28" s="2" customFormat="1" ht="15.95" customHeight="1">
      <c r="A26" s="129">
        <v>17</v>
      </c>
      <c r="B26" s="25">
        <f t="shared" ref="B26:B32" si="24">SUM(C26:D26)</f>
        <v>19</v>
      </c>
      <c r="C26" s="25">
        <f>SUM(C24,F26,I26)-SUM(L26,O26,R26)</f>
        <v>13</v>
      </c>
      <c r="D26" s="26">
        <f>SUM(D24,G26,J26)-SUM(M26,P26,S26)</f>
        <v>6</v>
      </c>
      <c r="E26" s="27">
        <f t="shared" si="0"/>
        <v>1</v>
      </c>
      <c r="F26" s="25">
        <v>1</v>
      </c>
      <c r="G26" s="26">
        <v>0</v>
      </c>
      <c r="H26" s="28">
        <f t="shared" ref="H26:H32" si="25">SUM(I26:J26)</f>
        <v>4</v>
      </c>
      <c r="I26" s="25">
        <v>3</v>
      </c>
      <c r="J26" s="26">
        <v>1</v>
      </c>
      <c r="K26" s="27">
        <f t="shared" si="22"/>
        <v>0</v>
      </c>
      <c r="L26" s="25">
        <v>0</v>
      </c>
      <c r="M26" s="25">
        <v>0</v>
      </c>
      <c r="N26" s="25">
        <f t="shared" si="17"/>
        <v>6</v>
      </c>
      <c r="O26" s="25">
        <v>2</v>
      </c>
      <c r="P26" s="25">
        <v>4</v>
      </c>
      <c r="Q26" s="32">
        <f>SUM(R26:S26)</f>
        <v>0</v>
      </c>
      <c r="R26" s="25">
        <v>0</v>
      </c>
      <c r="S26" s="25">
        <v>0</v>
      </c>
      <c r="T26" s="25">
        <f t="shared" si="8"/>
        <v>40</v>
      </c>
      <c r="U26" s="28">
        <v>29</v>
      </c>
      <c r="V26" s="25">
        <v>11</v>
      </c>
      <c r="W26" s="29">
        <f t="shared" ref="W26:W32" si="26">SUM(X26:Y26)</f>
        <v>0</v>
      </c>
      <c r="X26" s="28">
        <v>0</v>
      </c>
      <c r="Y26" s="25">
        <v>0</v>
      </c>
      <c r="Z26" s="25">
        <v>0</v>
      </c>
      <c r="AA26" s="101">
        <v>0</v>
      </c>
      <c r="AB26" s="132"/>
    </row>
    <row r="27" spans="1:28" s="2" customFormat="1" ht="15.95" customHeight="1">
      <c r="A27" s="129">
        <v>18</v>
      </c>
      <c r="B27" s="25">
        <f t="shared" si="24"/>
        <v>18</v>
      </c>
      <c r="C27" s="25">
        <f t="shared" ref="C27:D32" si="27">SUM(C26,F27,I27)-SUM(L27,O27,R27)</f>
        <v>14</v>
      </c>
      <c r="D27" s="26">
        <f t="shared" si="27"/>
        <v>4</v>
      </c>
      <c r="E27" s="27">
        <f t="shared" si="0"/>
        <v>2</v>
      </c>
      <c r="F27" s="25">
        <v>1</v>
      </c>
      <c r="G27" s="26">
        <v>1</v>
      </c>
      <c r="H27" s="28">
        <f t="shared" si="25"/>
        <v>0</v>
      </c>
      <c r="I27" s="25">
        <v>0</v>
      </c>
      <c r="J27" s="26">
        <v>0</v>
      </c>
      <c r="K27" s="27">
        <f t="shared" si="22"/>
        <v>0</v>
      </c>
      <c r="L27" s="25">
        <v>0</v>
      </c>
      <c r="M27" s="26">
        <v>0</v>
      </c>
      <c r="N27" s="25">
        <f t="shared" si="17"/>
        <v>3</v>
      </c>
      <c r="O27" s="25">
        <v>0</v>
      </c>
      <c r="P27" s="26">
        <v>3</v>
      </c>
      <c r="Q27" s="27">
        <f>SUM(R27:S27)</f>
        <v>0</v>
      </c>
      <c r="R27" s="25">
        <v>0</v>
      </c>
      <c r="S27" s="26">
        <v>0</v>
      </c>
      <c r="T27" s="25">
        <f t="shared" si="8"/>
        <v>18</v>
      </c>
      <c r="U27" s="25">
        <v>0</v>
      </c>
      <c r="V27" s="26">
        <v>18</v>
      </c>
      <c r="W27" s="29">
        <f t="shared" si="26"/>
        <v>0</v>
      </c>
      <c r="X27" s="28">
        <v>0</v>
      </c>
      <c r="Y27" s="25">
        <v>0</v>
      </c>
      <c r="Z27" s="25">
        <v>0</v>
      </c>
      <c r="AA27" s="101">
        <v>0</v>
      </c>
    </row>
    <row r="28" spans="1:28" s="2" customFormat="1" ht="15.95" customHeight="1">
      <c r="A28" s="129">
        <v>19</v>
      </c>
      <c r="B28" s="25">
        <f t="shared" si="24"/>
        <v>20</v>
      </c>
      <c r="C28" s="25">
        <f t="shared" si="27"/>
        <v>14</v>
      </c>
      <c r="D28" s="26">
        <f t="shared" si="27"/>
        <v>6</v>
      </c>
      <c r="E28" s="27">
        <f t="shared" si="0"/>
        <v>4</v>
      </c>
      <c r="F28" s="25">
        <v>1</v>
      </c>
      <c r="G28" s="26">
        <v>3</v>
      </c>
      <c r="H28" s="28">
        <f t="shared" si="25"/>
        <v>4</v>
      </c>
      <c r="I28" s="25">
        <v>3</v>
      </c>
      <c r="J28" s="26">
        <v>1</v>
      </c>
      <c r="K28" s="27">
        <f t="shared" si="22"/>
        <v>0</v>
      </c>
      <c r="L28" s="25">
        <v>0</v>
      </c>
      <c r="M28" s="25">
        <v>0</v>
      </c>
      <c r="N28" s="25">
        <f t="shared" si="17"/>
        <v>6</v>
      </c>
      <c r="O28" s="25">
        <v>4</v>
      </c>
      <c r="P28" s="26">
        <v>2</v>
      </c>
      <c r="Q28" s="31">
        <v>0</v>
      </c>
      <c r="R28" s="25">
        <v>0</v>
      </c>
      <c r="S28" s="25">
        <v>0</v>
      </c>
      <c r="T28" s="25">
        <f t="shared" si="8"/>
        <v>57</v>
      </c>
      <c r="U28" s="25">
        <v>47</v>
      </c>
      <c r="V28" s="26">
        <v>10</v>
      </c>
      <c r="W28" s="29">
        <f t="shared" si="26"/>
        <v>0</v>
      </c>
      <c r="X28" s="28">
        <v>0</v>
      </c>
      <c r="Y28" s="25">
        <v>0</v>
      </c>
      <c r="Z28" s="25">
        <v>0</v>
      </c>
      <c r="AA28" s="101">
        <v>0</v>
      </c>
      <c r="AB28" s="9"/>
    </row>
    <row r="29" spans="1:28" s="2" customFormat="1" ht="15.95" customHeight="1">
      <c r="A29" s="129">
        <v>20</v>
      </c>
      <c r="B29" s="25">
        <f t="shared" si="24"/>
        <v>18</v>
      </c>
      <c r="C29" s="25">
        <f t="shared" si="27"/>
        <v>13</v>
      </c>
      <c r="D29" s="26">
        <f t="shared" si="27"/>
        <v>5</v>
      </c>
      <c r="E29" s="27">
        <f t="shared" si="0"/>
        <v>2</v>
      </c>
      <c r="F29" s="25">
        <v>1</v>
      </c>
      <c r="G29" s="26">
        <v>1</v>
      </c>
      <c r="H29" s="28">
        <f t="shared" si="25"/>
        <v>2</v>
      </c>
      <c r="I29" s="25">
        <v>2</v>
      </c>
      <c r="J29" s="26">
        <v>0</v>
      </c>
      <c r="K29" s="27">
        <f t="shared" si="22"/>
        <v>2</v>
      </c>
      <c r="L29" s="25">
        <v>1</v>
      </c>
      <c r="M29" s="25">
        <v>1</v>
      </c>
      <c r="N29" s="25">
        <f t="shared" si="17"/>
        <v>4</v>
      </c>
      <c r="O29" s="25">
        <v>3</v>
      </c>
      <c r="P29" s="26">
        <v>1</v>
      </c>
      <c r="Q29" s="31">
        <f>SUM(R29:S29)</f>
        <v>0</v>
      </c>
      <c r="R29" s="25">
        <v>0</v>
      </c>
      <c r="S29" s="25">
        <v>0</v>
      </c>
      <c r="T29" s="25">
        <f t="shared" si="8"/>
        <v>31</v>
      </c>
      <c r="U29" s="25">
        <v>22</v>
      </c>
      <c r="V29" s="26">
        <v>9</v>
      </c>
      <c r="W29" s="29">
        <f t="shared" si="26"/>
        <v>0</v>
      </c>
      <c r="X29" s="28">
        <v>0</v>
      </c>
      <c r="Y29" s="25">
        <v>0</v>
      </c>
      <c r="Z29" s="25">
        <v>0</v>
      </c>
      <c r="AA29" s="101">
        <v>0</v>
      </c>
      <c r="AB29" s="9"/>
    </row>
    <row r="30" spans="1:28" s="9" customFormat="1" ht="15.95" customHeight="1">
      <c r="A30" s="129">
        <v>21</v>
      </c>
      <c r="B30" s="25">
        <f t="shared" si="24"/>
        <v>15</v>
      </c>
      <c r="C30" s="25">
        <f t="shared" si="27"/>
        <v>9</v>
      </c>
      <c r="D30" s="26">
        <f t="shared" si="27"/>
        <v>6</v>
      </c>
      <c r="E30" s="27">
        <f>SUM(F30:G30)</f>
        <v>3</v>
      </c>
      <c r="F30" s="25">
        <v>2</v>
      </c>
      <c r="G30" s="26">
        <v>1</v>
      </c>
      <c r="H30" s="28">
        <f t="shared" si="25"/>
        <v>1</v>
      </c>
      <c r="I30" s="25">
        <v>0</v>
      </c>
      <c r="J30" s="26">
        <v>1</v>
      </c>
      <c r="K30" s="27">
        <f>SUM(L30:M30)</f>
        <v>0</v>
      </c>
      <c r="L30" s="25">
        <v>0</v>
      </c>
      <c r="M30" s="25">
        <v>0</v>
      </c>
      <c r="N30" s="25">
        <f>SUM(O30:P30)</f>
        <v>7</v>
      </c>
      <c r="O30" s="25">
        <v>6</v>
      </c>
      <c r="P30" s="26">
        <v>1</v>
      </c>
      <c r="Q30" s="31">
        <f>SUM(R30:S30)</f>
        <v>0</v>
      </c>
      <c r="R30" s="25">
        <v>0</v>
      </c>
      <c r="S30" s="25">
        <v>0</v>
      </c>
      <c r="T30" s="25">
        <f>SUM(U30:V30)</f>
        <v>41</v>
      </c>
      <c r="U30" s="25">
        <v>39</v>
      </c>
      <c r="V30" s="26">
        <v>2</v>
      </c>
      <c r="W30" s="29">
        <f t="shared" si="26"/>
        <v>0</v>
      </c>
      <c r="X30" s="28">
        <v>0</v>
      </c>
      <c r="Y30" s="25">
        <v>0</v>
      </c>
      <c r="Z30" s="25">
        <v>0</v>
      </c>
      <c r="AA30" s="101">
        <v>0</v>
      </c>
    </row>
    <row r="31" spans="1:28" s="9" customFormat="1" ht="15.95" customHeight="1">
      <c r="A31" s="129">
        <v>22</v>
      </c>
      <c r="B31" s="25">
        <f t="shared" si="24"/>
        <v>19</v>
      </c>
      <c r="C31" s="25">
        <f t="shared" si="27"/>
        <v>13</v>
      </c>
      <c r="D31" s="26">
        <f t="shared" si="27"/>
        <v>6</v>
      </c>
      <c r="E31" s="27">
        <f>SUM(F31:G31)</f>
        <v>4</v>
      </c>
      <c r="F31" s="25">
        <v>4</v>
      </c>
      <c r="G31" s="26">
        <v>0</v>
      </c>
      <c r="H31" s="28">
        <f t="shared" si="25"/>
        <v>0</v>
      </c>
      <c r="I31" s="25">
        <v>0</v>
      </c>
      <c r="J31" s="26">
        <v>0</v>
      </c>
      <c r="K31" s="27">
        <f>SUM(L31:M31)</f>
        <v>0</v>
      </c>
      <c r="L31" s="25">
        <v>0</v>
      </c>
      <c r="M31" s="25">
        <v>0</v>
      </c>
      <c r="N31" s="25">
        <f>SUM(O31:P31)</f>
        <v>0</v>
      </c>
      <c r="O31" s="25">
        <v>0</v>
      </c>
      <c r="P31" s="26">
        <v>0</v>
      </c>
      <c r="Q31" s="31">
        <f>SUM(R31:S31)</f>
        <v>0</v>
      </c>
      <c r="R31" s="25">
        <v>0</v>
      </c>
      <c r="S31" s="25">
        <v>0</v>
      </c>
      <c r="T31" s="25">
        <f>SUM(U31:V31)</f>
        <v>0</v>
      </c>
      <c r="U31" s="25">
        <v>0</v>
      </c>
      <c r="V31" s="26">
        <v>0</v>
      </c>
      <c r="W31" s="29">
        <f t="shared" si="26"/>
        <v>0</v>
      </c>
      <c r="X31" s="28">
        <v>0</v>
      </c>
      <c r="Y31" s="25">
        <v>0</v>
      </c>
      <c r="Z31" s="25">
        <v>0</v>
      </c>
      <c r="AA31" s="101">
        <v>0</v>
      </c>
    </row>
    <row r="32" spans="1:28" s="9" customFormat="1" ht="15.95" customHeight="1" thickBot="1">
      <c r="A32" s="129">
        <v>23</v>
      </c>
      <c r="B32" s="25">
        <f t="shared" si="24"/>
        <v>19</v>
      </c>
      <c r="C32" s="25">
        <f t="shared" si="27"/>
        <v>14</v>
      </c>
      <c r="D32" s="26">
        <f t="shared" si="27"/>
        <v>5</v>
      </c>
      <c r="E32" s="27">
        <f>SUM(F32:G32)</f>
        <v>1</v>
      </c>
      <c r="F32" s="25">
        <v>1</v>
      </c>
      <c r="G32" s="26">
        <v>0</v>
      </c>
      <c r="H32" s="28">
        <f t="shared" si="25"/>
        <v>1</v>
      </c>
      <c r="I32" s="25">
        <v>0</v>
      </c>
      <c r="J32" s="26">
        <v>1</v>
      </c>
      <c r="K32" s="27">
        <f>SUM(L32:M32)</f>
        <v>0</v>
      </c>
      <c r="L32" s="25">
        <v>0</v>
      </c>
      <c r="M32" s="25">
        <v>0</v>
      </c>
      <c r="N32" s="25">
        <f>SUM(O32:P32)</f>
        <v>2</v>
      </c>
      <c r="O32" s="25">
        <v>0</v>
      </c>
      <c r="P32" s="26">
        <v>2</v>
      </c>
      <c r="Q32" s="31">
        <f>SUM(R32:S32)</f>
        <v>0</v>
      </c>
      <c r="R32" s="25">
        <v>0</v>
      </c>
      <c r="S32" s="25">
        <v>0</v>
      </c>
      <c r="T32" s="25">
        <f>SUM(U32:V32)</f>
        <v>9</v>
      </c>
      <c r="U32" s="25">
        <v>0</v>
      </c>
      <c r="V32" s="26">
        <v>9</v>
      </c>
      <c r="W32" s="29">
        <f t="shared" si="26"/>
        <v>0</v>
      </c>
      <c r="X32" s="28">
        <v>0</v>
      </c>
      <c r="Y32" s="25">
        <v>0</v>
      </c>
      <c r="Z32" s="25">
        <v>0</v>
      </c>
      <c r="AA32" s="101">
        <v>0</v>
      </c>
    </row>
    <row r="33" spans="1:28" s="9" customFormat="1" ht="15.95" customHeight="1" thickBot="1">
      <c r="A33" s="130"/>
      <c r="B33" s="109">
        <f t="shared" ref="B33:Y33" si="28">SUM(B26:B32)</f>
        <v>128</v>
      </c>
      <c r="C33" s="109">
        <f t="shared" si="28"/>
        <v>90</v>
      </c>
      <c r="D33" s="109">
        <f t="shared" si="28"/>
        <v>38</v>
      </c>
      <c r="E33" s="109">
        <f t="shared" si="28"/>
        <v>17</v>
      </c>
      <c r="F33" s="110">
        <f t="shared" si="28"/>
        <v>11</v>
      </c>
      <c r="G33" s="110">
        <f t="shared" si="28"/>
        <v>6</v>
      </c>
      <c r="H33" s="109">
        <f t="shared" si="28"/>
        <v>12</v>
      </c>
      <c r="I33" s="110">
        <f t="shared" si="28"/>
        <v>8</v>
      </c>
      <c r="J33" s="110">
        <f t="shared" si="28"/>
        <v>4</v>
      </c>
      <c r="K33" s="109">
        <f t="shared" si="28"/>
        <v>2</v>
      </c>
      <c r="L33" s="110">
        <f t="shared" si="28"/>
        <v>1</v>
      </c>
      <c r="M33" s="110">
        <f t="shared" si="28"/>
        <v>1</v>
      </c>
      <c r="N33" s="109">
        <f t="shared" si="28"/>
        <v>28</v>
      </c>
      <c r="O33" s="110">
        <f t="shared" si="28"/>
        <v>15</v>
      </c>
      <c r="P33" s="110">
        <f t="shared" si="28"/>
        <v>13</v>
      </c>
      <c r="Q33" s="109">
        <f t="shared" si="28"/>
        <v>0</v>
      </c>
      <c r="R33" s="110">
        <f t="shared" si="28"/>
        <v>0</v>
      </c>
      <c r="S33" s="110">
        <f t="shared" si="28"/>
        <v>0</v>
      </c>
      <c r="T33" s="109">
        <f>SUM(T26:T32)</f>
        <v>196</v>
      </c>
      <c r="U33" s="110">
        <f>SUM(U26:U32)</f>
        <v>137</v>
      </c>
      <c r="V33" s="110">
        <f>SUM(V26:V32)</f>
        <v>59</v>
      </c>
      <c r="W33" s="109">
        <f t="shared" si="28"/>
        <v>0</v>
      </c>
      <c r="X33" s="110">
        <f t="shared" si="28"/>
        <v>0</v>
      </c>
      <c r="Y33" s="110">
        <f t="shared" si="28"/>
        <v>0</v>
      </c>
      <c r="Z33" s="108">
        <v>0</v>
      </c>
      <c r="AA33" s="33">
        <v>0</v>
      </c>
    </row>
    <row r="34" spans="1:28" s="9" customFormat="1" ht="15.95" customHeight="1">
      <c r="A34" s="129">
        <v>24</v>
      </c>
      <c r="B34" s="25">
        <f t="shared" ref="B34:B38" si="29">SUM(C34:D34)</f>
        <v>19</v>
      </c>
      <c r="C34" s="25">
        <f>SUM(C32,F34,I34)-SUM(L34,O34,R34)</f>
        <v>12</v>
      </c>
      <c r="D34" s="26">
        <f>SUM(D32,G34,J34)-SUM(M34,P34,S34)</f>
        <v>7</v>
      </c>
      <c r="E34" s="27">
        <f t="shared" ref="E34:E38" si="30">SUM(F34:G34)</f>
        <v>1</v>
      </c>
      <c r="F34" s="25">
        <v>1</v>
      </c>
      <c r="G34" s="26">
        <v>0</v>
      </c>
      <c r="H34" s="28">
        <f t="shared" ref="H34:H38" si="31">SUM(I34:J34)</f>
        <v>2</v>
      </c>
      <c r="I34" s="25">
        <v>0</v>
      </c>
      <c r="J34" s="26">
        <v>2</v>
      </c>
      <c r="K34" s="27">
        <f t="shared" ref="K34:K38" si="32">SUM(L34:M34)</f>
        <v>0</v>
      </c>
      <c r="L34" s="25">
        <v>0</v>
      </c>
      <c r="M34" s="25">
        <v>0</v>
      </c>
      <c r="N34" s="25">
        <f t="shared" ref="N34:N38" si="33">SUM(O34:P34)</f>
        <v>3</v>
      </c>
      <c r="O34" s="25">
        <v>3</v>
      </c>
      <c r="P34" s="26">
        <v>0</v>
      </c>
      <c r="Q34" s="31">
        <f t="shared" ref="Q34:Q38" si="34">SUM(R34:S34)</f>
        <v>0</v>
      </c>
      <c r="R34" s="25">
        <v>0</v>
      </c>
      <c r="S34" s="25">
        <v>0</v>
      </c>
      <c r="T34" s="25">
        <f t="shared" ref="T34:T38" si="35">SUM(U34:V34)</f>
        <v>29</v>
      </c>
      <c r="U34" s="25">
        <v>29</v>
      </c>
      <c r="V34" s="26">
        <v>0</v>
      </c>
      <c r="W34" s="29">
        <f t="shared" ref="W34:W38" si="36">SUM(X34:Y34)</f>
        <v>0</v>
      </c>
      <c r="X34" s="28">
        <v>0</v>
      </c>
      <c r="Y34" s="25">
        <v>0</v>
      </c>
      <c r="Z34" s="25">
        <v>0</v>
      </c>
      <c r="AA34" s="101">
        <v>0</v>
      </c>
    </row>
    <row r="35" spans="1:28" s="9" customFormat="1" ht="15.95" customHeight="1">
      <c r="A35" s="129">
        <v>25</v>
      </c>
      <c r="B35" s="25">
        <f t="shared" si="29"/>
        <v>20</v>
      </c>
      <c r="C35" s="25">
        <f t="shared" ref="C35:D38" si="37">SUM(C34,F35,I35)-SUM(L35,O35,R35)</f>
        <v>10</v>
      </c>
      <c r="D35" s="26">
        <f t="shared" si="37"/>
        <v>10</v>
      </c>
      <c r="E35" s="27">
        <f t="shared" si="30"/>
        <v>5</v>
      </c>
      <c r="F35" s="25">
        <v>2</v>
      </c>
      <c r="G35" s="26">
        <v>3</v>
      </c>
      <c r="H35" s="28">
        <f t="shared" si="31"/>
        <v>1</v>
      </c>
      <c r="I35" s="25">
        <v>0</v>
      </c>
      <c r="J35" s="26">
        <v>1</v>
      </c>
      <c r="K35" s="27">
        <f t="shared" si="32"/>
        <v>0</v>
      </c>
      <c r="L35" s="25">
        <v>0</v>
      </c>
      <c r="M35" s="25">
        <v>0</v>
      </c>
      <c r="N35" s="25">
        <f t="shared" si="33"/>
        <v>5</v>
      </c>
      <c r="O35" s="25">
        <v>4</v>
      </c>
      <c r="P35" s="26">
        <v>1</v>
      </c>
      <c r="Q35" s="31">
        <f t="shared" si="34"/>
        <v>0</v>
      </c>
      <c r="R35" s="25">
        <v>0</v>
      </c>
      <c r="S35" s="25">
        <v>0</v>
      </c>
      <c r="T35" s="25">
        <f t="shared" si="35"/>
        <v>42</v>
      </c>
      <c r="U35" s="25">
        <v>36</v>
      </c>
      <c r="V35" s="26">
        <v>6</v>
      </c>
      <c r="W35" s="29">
        <f t="shared" si="36"/>
        <v>0</v>
      </c>
      <c r="X35" s="28">
        <v>0</v>
      </c>
      <c r="Y35" s="25">
        <v>0</v>
      </c>
      <c r="Z35" s="25">
        <v>0</v>
      </c>
      <c r="AA35" s="101">
        <v>0</v>
      </c>
    </row>
    <row r="36" spans="1:28" s="9" customFormat="1" ht="15.95" customHeight="1">
      <c r="A36" s="129">
        <v>26</v>
      </c>
      <c r="B36" s="25">
        <f t="shared" si="29"/>
        <v>18</v>
      </c>
      <c r="C36" s="25">
        <f t="shared" si="37"/>
        <v>10</v>
      </c>
      <c r="D36" s="26">
        <f t="shared" si="37"/>
        <v>8</v>
      </c>
      <c r="E36" s="27">
        <f t="shared" si="30"/>
        <v>1</v>
      </c>
      <c r="F36" s="25">
        <v>1</v>
      </c>
      <c r="G36" s="26">
        <v>0</v>
      </c>
      <c r="H36" s="28">
        <f t="shared" si="31"/>
        <v>0</v>
      </c>
      <c r="I36" s="25">
        <v>0</v>
      </c>
      <c r="J36" s="26">
        <v>0</v>
      </c>
      <c r="K36" s="27">
        <f t="shared" si="32"/>
        <v>0</v>
      </c>
      <c r="L36" s="25">
        <v>0</v>
      </c>
      <c r="M36" s="25">
        <v>0</v>
      </c>
      <c r="N36" s="25">
        <f t="shared" si="33"/>
        <v>3</v>
      </c>
      <c r="O36" s="25">
        <v>1</v>
      </c>
      <c r="P36" s="26">
        <v>2</v>
      </c>
      <c r="Q36" s="31">
        <f t="shared" si="34"/>
        <v>0</v>
      </c>
      <c r="R36" s="25">
        <v>0</v>
      </c>
      <c r="S36" s="25">
        <v>0</v>
      </c>
      <c r="T36" s="25">
        <f t="shared" si="35"/>
        <v>20</v>
      </c>
      <c r="U36" s="25">
        <v>4</v>
      </c>
      <c r="V36" s="26">
        <v>16</v>
      </c>
      <c r="W36" s="29">
        <f t="shared" si="36"/>
        <v>0</v>
      </c>
      <c r="X36" s="28">
        <v>0</v>
      </c>
      <c r="Y36" s="25">
        <v>0</v>
      </c>
      <c r="Z36" s="25">
        <v>0</v>
      </c>
      <c r="AA36" s="101">
        <v>0</v>
      </c>
    </row>
    <row r="37" spans="1:28" ht="15.95" customHeight="1">
      <c r="A37" s="129">
        <v>27</v>
      </c>
      <c r="B37" s="25">
        <f t="shared" si="29"/>
        <v>15</v>
      </c>
      <c r="C37" s="25">
        <f t="shared" si="37"/>
        <v>6</v>
      </c>
      <c r="D37" s="26">
        <f t="shared" si="37"/>
        <v>9</v>
      </c>
      <c r="E37" s="27">
        <f t="shared" si="30"/>
        <v>1</v>
      </c>
      <c r="F37" s="25">
        <v>0</v>
      </c>
      <c r="G37" s="26">
        <v>1</v>
      </c>
      <c r="H37" s="28">
        <f t="shared" si="31"/>
        <v>0</v>
      </c>
      <c r="I37" s="25">
        <v>0</v>
      </c>
      <c r="J37" s="26">
        <v>0</v>
      </c>
      <c r="K37" s="27">
        <f t="shared" si="32"/>
        <v>0</v>
      </c>
      <c r="L37" s="25">
        <v>0</v>
      </c>
      <c r="M37" s="25">
        <v>0</v>
      </c>
      <c r="N37" s="25">
        <f t="shared" si="33"/>
        <v>4</v>
      </c>
      <c r="O37" s="25">
        <v>4</v>
      </c>
      <c r="P37" s="26">
        <v>0</v>
      </c>
      <c r="Q37" s="31">
        <f t="shared" si="34"/>
        <v>0</v>
      </c>
      <c r="R37" s="25">
        <v>0</v>
      </c>
      <c r="S37" s="25">
        <v>0</v>
      </c>
      <c r="T37" s="25">
        <f t="shared" si="35"/>
        <v>19</v>
      </c>
      <c r="U37" s="25">
        <v>19</v>
      </c>
      <c r="V37" s="26">
        <v>0</v>
      </c>
      <c r="W37" s="29">
        <f t="shared" si="36"/>
        <v>0</v>
      </c>
      <c r="X37" s="28">
        <v>0</v>
      </c>
      <c r="Y37" s="25">
        <v>0</v>
      </c>
      <c r="Z37" s="25">
        <v>0</v>
      </c>
      <c r="AA37" s="101">
        <v>0</v>
      </c>
    </row>
    <row r="38" spans="1:28" ht="15.95" customHeight="1">
      <c r="A38" s="129">
        <v>28</v>
      </c>
      <c r="B38" s="25">
        <f t="shared" si="29"/>
        <v>15</v>
      </c>
      <c r="C38" s="25">
        <f t="shared" si="37"/>
        <v>7</v>
      </c>
      <c r="D38" s="26">
        <f t="shared" si="37"/>
        <v>8</v>
      </c>
      <c r="E38" s="27">
        <f t="shared" si="30"/>
        <v>6</v>
      </c>
      <c r="F38" s="25">
        <v>3</v>
      </c>
      <c r="G38" s="26">
        <v>3</v>
      </c>
      <c r="H38" s="28">
        <f t="shared" si="31"/>
        <v>0</v>
      </c>
      <c r="I38" s="25">
        <v>0</v>
      </c>
      <c r="J38" s="26">
        <v>0</v>
      </c>
      <c r="K38" s="27">
        <f t="shared" si="32"/>
        <v>1</v>
      </c>
      <c r="L38" s="25">
        <v>0</v>
      </c>
      <c r="M38" s="25">
        <v>1</v>
      </c>
      <c r="N38" s="25">
        <f t="shared" si="33"/>
        <v>5</v>
      </c>
      <c r="O38" s="25">
        <v>2</v>
      </c>
      <c r="P38" s="26">
        <v>3</v>
      </c>
      <c r="Q38" s="31">
        <f t="shared" si="34"/>
        <v>0</v>
      </c>
      <c r="R38" s="25">
        <v>0</v>
      </c>
      <c r="S38" s="25">
        <v>0</v>
      </c>
      <c r="T38" s="25">
        <f t="shared" si="35"/>
        <v>50</v>
      </c>
      <c r="U38" s="25">
        <v>6</v>
      </c>
      <c r="V38" s="26">
        <v>44</v>
      </c>
      <c r="W38" s="29">
        <f t="shared" si="36"/>
        <v>0</v>
      </c>
      <c r="X38" s="28">
        <v>0</v>
      </c>
      <c r="Y38" s="25">
        <v>0</v>
      </c>
      <c r="Z38" s="25">
        <v>0</v>
      </c>
      <c r="AA38" s="101">
        <v>0</v>
      </c>
    </row>
    <row r="39" spans="1:28" ht="15.95" customHeight="1">
      <c r="A39" s="129">
        <v>29</v>
      </c>
      <c r="B39" s="25">
        <f t="shared" ref="B39:B40" si="38">SUM(C39:D39)</f>
        <v>20</v>
      </c>
      <c r="C39" s="25">
        <f t="shared" ref="C39:C40" si="39">SUM(C38,F39,I39)-SUM(L39,O39,R39)</f>
        <v>8</v>
      </c>
      <c r="D39" s="26">
        <f t="shared" ref="D39:D40" si="40">SUM(D38,G39,J39)-SUM(M39,P39,S39)</f>
        <v>12</v>
      </c>
      <c r="E39" s="27">
        <f t="shared" ref="E39:E40" si="41">SUM(F39:G39)</f>
        <v>5</v>
      </c>
      <c r="F39" s="25">
        <v>1</v>
      </c>
      <c r="G39" s="26">
        <v>4</v>
      </c>
      <c r="H39" s="28">
        <f t="shared" ref="H39:H40" si="42">SUM(I39:J39)</f>
        <v>0</v>
      </c>
      <c r="I39" s="25">
        <v>0</v>
      </c>
      <c r="J39" s="26">
        <v>0</v>
      </c>
      <c r="K39" s="27">
        <f t="shared" ref="K39:K40" si="43">SUM(L39:M39)</f>
        <v>0</v>
      </c>
      <c r="L39" s="25">
        <v>0</v>
      </c>
      <c r="M39" s="25">
        <v>0</v>
      </c>
      <c r="N39" s="25">
        <f t="shared" ref="N39:N40" si="44">SUM(O39:P39)</f>
        <v>0</v>
      </c>
      <c r="O39" s="25">
        <v>0</v>
      </c>
      <c r="P39" s="26">
        <v>0</v>
      </c>
      <c r="Q39" s="31">
        <f t="shared" ref="Q39:Q40" si="45">SUM(R39:S39)</f>
        <v>0</v>
      </c>
      <c r="R39" s="25">
        <v>0</v>
      </c>
      <c r="S39" s="25">
        <v>0</v>
      </c>
      <c r="T39" s="25">
        <f t="shared" ref="T39:T40" si="46">SUM(U39:V39)</f>
        <v>0</v>
      </c>
      <c r="U39" s="25">
        <v>0</v>
      </c>
      <c r="V39" s="26">
        <v>0</v>
      </c>
      <c r="W39" s="29">
        <f t="shared" ref="W39:W40" si="47">SUM(X39:Y39)</f>
        <v>0</v>
      </c>
      <c r="X39" s="28">
        <v>0</v>
      </c>
      <c r="Y39" s="25">
        <v>0</v>
      </c>
      <c r="Z39" s="25">
        <v>0</v>
      </c>
      <c r="AA39" s="101">
        <v>0</v>
      </c>
    </row>
    <row r="40" spans="1:28" ht="15.95" customHeight="1" thickBot="1">
      <c r="A40" s="129">
        <v>30</v>
      </c>
      <c r="B40" s="25">
        <f t="shared" si="38"/>
        <v>20</v>
      </c>
      <c r="C40" s="25">
        <f t="shared" si="39"/>
        <v>8</v>
      </c>
      <c r="D40" s="26">
        <f t="shared" si="40"/>
        <v>12</v>
      </c>
      <c r="E40" s="27">
        <f t="shared" si="41"/>
        <v>0</v>
      </c>
      <c r="F40" s="25">
        <v>0</v>
      </c>
      <c r="G40" s="26">
        <v>0</v>
      </c>
      <c r="H40" s="28">
        <f t="shared" si="42"/>
        <v>1</v>
      </c>
      <c r="I40" s="25">
        <v>1</v>
      </c>
      <c r="J40" s="26">
        <v>0</v>
      </c>
      <c r="K40" s="27">
        <f t="shared" si="43"/>
        <v>0</v>
      </c>
      <c r="L40" s="25">
        <v>0</v>
      </c>
      <c r="M40" s="25">
        <v>0</v>
      </c>
      <c r="N40" s="25">
        <f t="shared" si="44"/>
        <v>1</v>
      </c>
      <c r="O40" s="25">
        <v>1</v>
      </c>
      <c r="P40" s="26">
        <v>0</v>
      </c>
      <c r="Q40" s="31">
        <f t="shared" si="45"/>
        <v>0</v>
      </c>
      <c r="R40" s="25">
        <v>0</v>
      </c>
      <c r="S40" s="25">
        <v>0</v>
      </c>
      <c r="T40" s="25">
        <f t="shared" si="46"/>
        <v>6</v>
      </c>
      <c r="U40" s="25">
        <v>6</v>
      </c>
      <c r="V40" s="26">
        <v>0</v>
      </c>
      <c r="W40" s="29">
        <f t="shared" si="47"/>
        <v>0</v>
      </c>
      <c r="X40" s="28">
        <v>0</v>
      </c>
      <c r="Y40" s="25">
        <v>0</v>
      </c>
      <c r="Z40" s="25">
        <v>0</v>
      </c>
      <c r="AA40" s="101">
        <v>0</v>
      </c>
    </row>
    <row r="41" spans="1:28" ht="15.95" customHeight="1" thickBot="1">
      <c r="A41" s="107"/>
      <c r="B41" s="109">
        <f>SUM(B34:B40)</f>
        <v>127</v>
      </c>
      <c r="C41" s="109">
        <f>SUM(C34:C40)</f>
        <v>61</v>
      </c>
      <c r="D41" s="109">
        <f>SUM(D34:D40)</f>
        <v>66</v>
      </c>
      <c r="E41" s="109">
        <f t="shared" ref="E41:Y41" si="48">SUM(E34:E40)</f>
        <v>19</v>
      </c>
      <c r="F41" s="110">
        <f t="shared" si="48"/>
        <v>8</v>
      </c>
      <c r="G41" s="110">
        <f t="shared" si="48"/>
        <v>11</v>
      </c>
      <c r="H41" s="109">
        <f t="shared" si="48"/>
        <v>4</v>
      </c>
      <c r="I41" s="110">
        <f t="shared" si="48"/>
        <v>1</v>
      </c>
      <c r="J41" s="110">
        <f t="shared" si="48"/>
        <v>3</v>
      </c>
      <c r="K41" s="109">
        <f t="shared" si="48"/>
        <v>1</v>
      </c>
      <c r="L41" s="110">
        <f t="shared" si="48"/>
        <v>0</v>
      </c>
      <c r="M41" s="110">
        <f t="shared" si="48"/>
        <v>1</v>
      </c>
      <c r="N41" s="109">
        <f t="shared" si="48"/>
        <v>21</v>
      </c>
      <c r="O41" s="110">
        <f t="shared" si="48"/>
        <v>15</v>
      </c>
      <c r="P41" s="110">
        <f t="shared" si="48"/>
        <v>6</v>
      </c>
      <c r="Q41" s="109">
        <f t="shared" si="48"/>
        <v>0</v>
      </c>
      <c r="R41" s="110">
        <f t="shared" si="48"/>
        <v>0</v>
      </c>
      <c r="S41" s="110">
        <f t="shared" si="48"/>
        <v>0</v>
      </c>
      <c r="T41" s="109">
        <f>SUM(T34:T40)</f>
        <v>166</v>
      </c>
      <c r="U41" s="110">
        <f>SUM(U34:U40)</f>
        <v>100</v>
      </c>
      <c r="V41" s="110">
        <f>SUM(V34:V40)</f>
        <v>66</v>
      </c>
      <c r="W41" s="109">
        <f t="shared" si="48"/>
        <v>0</v>
      </c>
      <c r="X41" s="110">
        <f t="shared" si="48"/>
        <v>0</v>
      </c>
      <c r="Y41" s="110">
        <f t="shared" si="48"/>
        <v>0</v>
      </c>
      <c r="Z41" s="108">
        <v>0</v>
      </c>
      <c r="AA41" s="33">
        <v>0</v>
      </c>
    </row>
    <row r="42" spans="1:28" ht="15.95" customHeight="1" thickBot="1">
      <c r="A42" s="255">
        <v>31</v>
      </c>
      <c r="B42" s="25">
        <f t="shared" ref="B42" si="49">SUM(C42:D42)</f>
        <v>20</v>
      </c>
      <c r="C42" s="25">
        <f>SUM(C40,F42,I42)-SUM(L42,O42,R42)</f>
        <v>8</v>
      </c>
      <c r="D42" s="26">
        <f>SUM(D40,G42,J42)-SUM(M42,P42,S42)</f>
        <v>12</v>
      </c>
      <c r="E42" s="27">
        <f t="shared" ref="E42" si="50">SUM(F42:G42)</f>
        <v>0</v>
      </c>
      <c r="F42" s="25">
        <v>0</v>
      </c>
      <c r="G42" s="26">
        <v>0</v>
      </c>
      <c r="H42" s="28">
        <f t="shared" ref="H42" si="51">SUM(I42:J42)</f>
        <v>3</v>
      </c>
      <c r="I42" s="25">
        <v>1</v>
      </c>
      <c r="J42" s="26">
        <v>2</v>
      </c>
      <c r="K42" s="27">
        <f t="shared" ref="K42" si="52">SUM(L42:M42)</f>
        <v>0</v>
      </c>
      <c r="L42" s="25">
        <v>0</v>
      </c>
      <c r="M42" s="25">
        <v>0</v>
      </c>
      <c r="N42" s="25">
        <f t="shared" ref="N42" si="53">SUM(O42:P42)</f>
        <v>3</v>
      </c>
      <c r="O42" s="25">
        <v>1</v>
      </c>
      <c r="P42" s="26">
        <v>2</v>
      </c>
      <c r="Q42" s="31">
        <f t="shared" ref="Q42" si="54">SUM(R42:S42)</f>
        <v>0</v>
      </c>
      <c r="R42" s="25">
        <v>0</v>
      </c>
      <c r="S42" s="25">
        <v>0</v>
      </c>
      <c r="T42" s="25">
        <f t="shared" ref="T42" si="55">SUM(U42:V42)</f>
        <v>23</v>
      </c>
      <c r="U42" s="25">
        <v>3</v>
      </c>
      <c r="V42" s="26">
        <v>20</v>
      </c>
      <c r="W42" s="29">
        <f t="shared" ref="W42" si="56">SUM(X42:Y42)</f>
        <v>0</v>
      </c>
      <c r="X42" s="28">
        <v>0</v>
      </c>
      <c r="Y42" s="25">
        <v>0</v>
      </c>
      <c r="Z42" s="25">
        <v>0</v>
      </c>
      <c r="AA42" s="101">
        <v>0</v>
      </c>
    </row>
    <row r="43" spans="1:28" ht="15.95" customHeight="1" thickBot="1">
      <c r="A43" s="107"/>
      <c r="B43" s="109">
        <f t="shared" ref="B43:Y43" si="57">SUM(B42:B42)</f>
        <v>20</v>
      </c>
      <c r="C43" s="109">
        <f t="shared" si="57"/>
        <v>8</v>
      </c>
      <c r="D43" s="109">
        <f t="shared" si="57"/>
        <v>12</v>
      </c>
      <c r="E43" s="109">
        <f t="shared" si="57"/>
        <v>0</v>
      </c>
      <c r="F43" s="109">
        <f t="shared" si="57"/>
        <v>0</v>
      </c>
      <c r="G43" s="109">
        <f t="shared" si="57"/>
        <v>0</v>
      </c>
      <c r="H43" s="109">
        <f t="shared" si="57"/>
        <v>3</v>
      </c>
      <c r="I43" s="109">
        <f t="shared" si="57"/>
        <v>1</v>
      </c>
      <c r="J43" s="109">
        <f t="shared" si="57"/>
        <v>2</v>
      </c>
      <c r="K43" s="109">
        <f t="shared" si="57"/>
        <v>0</v>
      </c>
      <c r="L43" s="109">
        <f t="shared" si="57"/>
        <v>0</v>
      </c>
      <c r="M43" s="109">
        <f t="shared" si="57"/>
        <v>0</v>
      </c>
      <c r="N43" s="109">
        <f t="shared" si="57"/>
        <v>3</v>
      </c>
      <c r="O43" s="109">
        <f t="shared" si="57"/>
        <v>1</v>
      </c>
      <c r="P43" s="109">
        <f t="shared" si="57"/>
        <v>2</v>
      </c>
      <c r="Q43" s="109">
        <f t="shared" si="57"/>
        <v>0</v>
      </c>
      <c r="R43" s="109">
        <f t="shared" si="57"/>
        <v>0</v>
      </c>
      <c r="S43" s="109">
        <f t="shared" si="57"/>
        <v>0</v>
      </c>
      <c r="T43" s="109">
        <f t="shared" si="57"/>
        <v>23</v>
      </c>
      <c r="U43" s="109">
        <f t="shared" si="57"/>
        <v>3</v>
      </c>
      <c r="V43" s="109">
        <f t="shared" si="57"/>
        <v>20</v>
      </c>
      <c r="W43" s="109">
        <f t="shared" si="57"/>
        <v>0</v>
      </c>
      <c r="X43" s="109">
        <f t="shared" si="57"/>
        <v>0</v>
      </c>
      <c r="Y43" s="109">
        <f t="shared" si="57"/>
        <v>0</v>
      </c>
      <c r="Z43" s="109">
        <f t="shared" ref="Z43:AA43" si="58">SUM(Z36:Z38)</f>
        <v>0</v>
      </c>
      <c r="AA43" s="109">
        <f t="shared" si="58"/>
        <v>0</v>
      </c>
    </row>
    <row r="44" spans="1:28" ht="15.95" customHeight="1" thickBot="1">
      <c r="A44" s="113"/>
      <c r="B44" s="179">
        <f t="shared" ref="B44:Y44" si="59">SUM(B9,B17,B25,B33,B41,B43)</f>
        <v>580</v>
      </c>
      <c r="C44" s="179">
        <f t="shared" si="59"/>
        <v>353</v>
      </c>
      <c r="D44" s="179">
        <f t="shared" si="59"/>
        <v>227</v>
      </c>
      <c r="E44" s="179">
        <f t="shared" si="59"/>
        <v>78</v>
      </c>
      <c r="F44" s="179">
        <f t="shared" si="59"/>
        <v>46</v>
      </c>
      <c r="G44" s="179">
        <f t="shared" si="59"/>
        <v>32</v>
      </c>
      <c r="H44" s="179">
        <f t="shared" si="59"/>
        <v>32</v>
      </c>
      <c r="I44" s="179">
        <f t="shared" si="59"/>
        <v>16</v>
      </c>
      <c r="J44" s="179">
        <f t="shared" si="59"/>
        <v>16</v>
      </c>
      <c r="K44" s="179">
        <f t="shared" si="59"/>
        <v>11</v>
      </c>
      <c r="L44" s="179">
        <f t="shared" si="59"/>
        <v>4</v>
      </c>
      <c r="M44" s="179">
        <f t="shared" si="59"/>
        <v>7</v>
      </c>
      <c r="N44" s="179">
        <f t="shared" si="59"/>
        <v>96</v>
      </c>
      <c r="O44" s="179">
        <f t="shared" si="59"/>
        <v>61</v>
      </c>
      <c r="P44" s="179">
        <f t="shared" si="59"/>
        <v>35</v>
      </c>
      <c r="Q44" s="179">
        <f t="shared" si="59"/>
        <v>0</v>
      </c>
      <c r="R44" s="179">
        <f t="shared" si="59"/>
        <v>0</v>
      </c>
      <c r="S44" s="179">
        <f t="shared" si="59"/>
        <v>0</v>
      </c>
      <c r="T44" s="179">
        <f t="shared" si="59"/>
        <v>739</v>
      </c>
      <c r="U44" s="179">
        <f t="shared" si="59"/>
        <v>431</v>
      </c>
      <c r="V44" s="179">
        <f t="shared" si="59"/>
        <v>308</v>
      </c>
      <c r="W44" s="179">
        <f t="shared" si="59"/>
        <v>0</v>
      </c>
      <c r="X44" s="179">
        <f t="shared" si="59"/>
        <v>0</v>
      </c>
      <c r="Y44" s="179">
        <f t="shared" si="59"/>
        <v>0</v>
      </c>
      <c r="Z44" s="180"/>
      <c r="AA44" s="181"/>
      <c r="AB44" s="109">
        <f>SUM(AB37:AB41)</f>
        <v>0</v>
      </c>
    </row>
    <row r="45" spans="1:28" ht="15.95" customHeight="1">
      <c r="N45" s="6">
        <f>SUM(AC7,E44,H44)-SUM(K44,N44,Q44)</f>
        <v>20</v>
      </c>
      <c r="T45" s="6"/>
    </row>
    <row r="46" spans="1:28" ht="15.95" customHeight="1"/>
    <row r="47" spans="1:28" ht="15.95" customHeight="1"/>
    <row r="48" spans="1:2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93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C131"/>
  <sheetViews>
    <sheetView workbookViewId="0">
      <pane xSplit="2" ySplit="6" topLeftCell="C40" activePane="bottomRight" state="frozen"/>
      <selection pane="topRight" activeCell="C1" sqref="C1"/>
      <selection pane="bottomLeft" activeCell="A7" sqref="A7"/>
      <selection pane="bottomRight" activeCell="C44" sqref="C44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7" width="7.28515625" customWidth="1"/>
    <col min="18" max="18" width="6.7109375" customWidth="1"/>
    <col min="19" max="19" width="7.28515625" customWidth="1"/>
    <col min="20" max="20" width="6.5703125" customWidth="1"/>
    <col min="21" max="22" width="7.28515625" customWidth="1"/>
    <col min="23" max="23" width="7.85546875" customWidth="1"/>
    <col min="24" max="25" width="7.28515625" customWidth="1"/>
    <col min="26" max="26" width="4.7109375" customWidth="1"/>
    <col min="27" max="27" width="5.7109375" style="2" customWidth="1"/>
  </cols>
  <sheetData>
    <row r="1" spans="1:29" ht="15.75">
      <c r="A1" s="298" t="s">
        <v>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</row>
    <row r="2" spans="1:29">
      <c r="A2" s="3" t="s">
        <v>118</v>
      </c>
      <c r="B2" s="3"/>
      <c r="C2" s="3"/>
      <c r="D2" s="4"/>
      <c r="E2" s="4"/>
      <c r="F2" s="4" t="s">
        <v>91</v>
      </c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99" t="s">
        <v>2</v>
      </c>
      <c r="C4" s="300"/>
      <c r="D4" s="329"/>
      <c r="E4" s="347" t="s">
        <v>7</v>
      </c>
      <c r="F4" s="348"/>
      <c r="G4" s="349"/>
      <c r="H4" s="330" t="s">
        <v>3</v>
      </c>
      <c r="I4" s="330"/>
      <c r="J4" s="331"/>
      <c r="K4" s="330" t="s">
        <v>3</v>
      </c>
      <c r="L4" s="330"/>
      <c r="M4" s="331"/>
      <c r="N4" s="332" t="s">
        <v>4</v>
      </c>
      <c r="O4" s="332"/>
      <c r="P4" s="332"/>
      <c r="Q4" s="332"/>
      <c r="R4" s="332"/>
      <c r="S4" s="333"/>
      <c r="T4" s="336" t="s">
        <v>16</v>
      </c>
      <c r="U4" s="337"/>
      <c r="V4" s="338"/>
      <c r="W4" s="336" t="s">
        <v>18</v>
      </c>
      <c r="X4" s="337"/>
      <c r="Y4" s="338"/>
      <c r="Z4" s="334" t="s">
        <v>20</v>
      </c>
      <c r="AA4" s="315"/>
    </row>
    <row r="5" spans="1:29" s="11" customFormat="1" ht="14.25" customHeight="1" thickBot="1">
      <c r="A5" s="12" t="s">
        <v>5</v>
      </c>
      <c r="B5" s="317" t="s">
        <v>6</v>
      </c>
      <c r="C5" s="318"/>
      <c r="D5" s="345"/>
      <c r="E5" s="350"/>
      <c r="F5" s="351"/>
      <c r="G5" s="352"/>
      <c r="H5" s="316" t="s">
        <v>8</v>
      </c>
      <c r="I5" s="316"/>
      <c r="J5" s="346"/>
      <c r="K5" s="316" t="s">
        <v>9</v>
      </c>
      <c r="L5" s="316"/>
      <c r="M5" s="346"/>
      <c r="N5" s="343" t="s">
        <v>10</v>
      </c>
      <c r="O5" s="343"/>
      <c r="P5" s="344"/>
      <c r="Q5" s="342" t="s">
        <v>11</v>
      </c>
      <c r="R5" s="343"/>
      <c r="S5" s="344"/>
      <c r="T5" s="339" t="s">
        <v>17</v>
      </c>
      <c r="U5" s="340"/>
      <c r="V5" s="341"/>
      <c r="W5" s="339" t="s">
        <v>19</v>
      </c>
      <c r="X5" s="340"/>
      <c r="Y5" s="341"/>
      <c r="Z5" s="335"/>
      <c r="AA5" s="316"/>
      <c r="AC5" s="11">
        <v>0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5" t="s">
        <v>13</v>
      </c>
      <c r="F6" s="15" t="s">
        <v>14</v>
      </c>
      <c r="G6" s="22" t="s">
        <v>15</v>
      </c>
      <c r="H6" s="148" t="s">
        <v>13</v>
      </c>
      <c r="I6" s="17" t="s">
        <v>14</v>
      </c>
      <c r="J6" s="23" t="s">
        <v>15</v>
      </c>
      <c r="K6" s="148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26"/>
      <c r="AC6" s="126">
        <v>0</v>
      </c>
    </row>
    <row r="7" spans="1:29" s="2" customFormat="1" ht="15.95" customHeight="1">
      <c r="A7" s="125">
        <v>1</v>
      </c>
      <c r="B7" s="25">
        <f>SUM(C7:D7)</f>
        <v>0</v>
      </c>
      <c r="C7" s="25">
        <f>SUM(AC5,F7,I7)-SUM(L7,O7,R7)</f>
        <v>0</v>
      </c>
      <c r="D7" s="25">
        <f>SUM(AC6,G7,J7)-SUM(M7,P7,S7)</f>
        <v>0</v>
      </c>
      <c r="E7" s="27">
        <f t="shared" ref="E7:E29" si="0">SUM(F7:G7)</f>
        <v>0</v>
      </c>
      <c r="F7" s="25">
        <v>0</v>
      </c>
      <c r="G7" s="26">
        <v>0</v>
      </c>
      <c r="H7" s="27">
        <f t="shared" ref="H7" si="1">SUM(I7:J7)</f>
        <v>0</v>
      </c>
      <c r="I7" s="25">
        <v>0</v>
      </c>
      <c r="J7" s="26">
        <v>0</v>
      </c>
      <c r="K7" s="28">
        <f t="shared" ref="K7:K8" si="2">SUM(L7:M7)</f>
        <v>0</v>
      </c>
      <c r="L7" s="25">
        <v>0</v>
      </c>
      <c r="M7" s="25">
        <v>0</v>
      </c>
      <c r="N7" s="28">
        <f t="shared" ref="N7:N15" si="3">SUM(O7:P7)</f>
        <v>0</v>
      </c>
      <c r="O7" s="25">
        <v>0</v>
      </c>
      <c r="P7" s="25">
        <v>0</v>
      </c>
      <c r="Q7" s="31">
        <f t="shared" ref="Q7:Q8" si="4">SUM(R7:S7)</f>
        <v>0</v>
      </c>
      <c r="R7" s="25">
        <v>0</v>
      </c>
      <c r="S7" s="25">
        <v>0</v>
      </c>
      <c r="T7" s="29">
        <f>SUM(U7:V7)</f>
        <v>0</v>
      </c>
      <c r="U7" s="28">
        <v>0</v>
      </c>
      <c r="V7" s="25">
        <v>0</v>
      </c>
      <c r="W7" s="31">
        <f t="shared" ref="W7:W16" si="5">SUM(X7:Y7)</f>
        <v>0</v>
      </c>
      <c r="X7" s="25">
        <v>0</v>
      </c>
      <c r="Y7" s="25">
        <v>0</v>
      </c>
      <c r="Z7" s="25">
        <v>0</v>
      </c>
      <c r="AA7" s="101">
        <v>0</v>
      </c>
      <c r="AC7" s="2">
        <f>SUM(AC5:AC6)</f>
        <v>0</v>
      </c>
    </row>
    <row r="8" spans="1:29" s="2" customFormat="1" ht="15.95" customHeight="1" thickBot="1">
      <c r="A8" s="24">
        <v>2</v>
      </c>
      <c r="B8" s="25">
        <f t="shared" ref="B8" si="6">SUM(C8:D8)</f>
        <v>0</v>
      </c>
      <c r="C8" s="25">
        <f t="shared" ref="C8:D8" si="7">SUM(C7,F8,I8)-SUM(L8,O8,R8)</f>
        <v>0</v>
      </c>
      <c r="D8" s="26">
        <f t="shared" si="7"/>
        <v>0</v>
      </c>
      <c r="E8" s="27">
        <f t="shared" si="0"/>
        <v>0</v>
      </c>
      <c r="F8" s="25">
        <v>0</v>
      </c>
      <c r="G8" s="26">
        <v>0</v>
      </c>
      <c r="H8" s="27">
        <v>0</v>
      </c>
      <c r="I8" s="25">
        <v>0</v>
      </c>
      <c r="J8" s="26">
        <v>0</v>
      </c>
      <c r="K8" s="28">
        <f t="shared" si="2"/>
        <v>0</v>
      </c>
      <c r="L8" s="25">
        <v>0</v>
      </c>
      <c r="M8" s="25">
        <v>0</v>
      </c>
      <c r="N8" s="28">
        <f t="shared" si="3"/>
        <v>0</v>
      </c>
      <c r="O8" s="25">
        <v>0</v>
      </c>
      <c r="P8" s="25">
        <v>0</v>
      </c>
      <c r="Q8" s="31">
        <f t="shared" si="4"/>
        <v>0</v>
      </c>
      <c r="R8" s="25">
        <v>0</v>
      </c>
      <c r="S8" s="25">
        <v>0</v>
      </c>
      <c r="T8" s="29">
        <f t="shared" ref="T8:T29" si="8">SUM(U8:V8)</f>
        <v>0</v>
      </c>
      <c r="U8" s="28">
        <v>0</v>
      </c>
      <c r="V8" s="25">
        <v>0</v>
      </c>
      <c r="W8" s="31">
        <f t="shared" si="5"/>
        <v>0</v>
      </c>
      <c r="X8" s="25">
        <v>0</v>
      </c>
      <c r="Y8" s="25">
        <v>0</v>
      </c>
      <c r="Z8" s="25">
        <v>0</v>
      </c>
      <c r="AA8" s="101">
        <v>0</v>
      </c>
      <c r="AB8"/>
    </row>
    <row r="9" spans="1:29" s="2" customFormat="1" ht="15.95" customHeight="1" thickBot="1">
      <c r="A9" s="112"/>
      <c r="B9" s="108">
        <f t="shared" ref="B9:Y9" si="9">SUM(B7:B8)</f>
        <v>0</v>
      </c>
      <c r="C9" s="108">
        <f t="shared" si="9"/>
        <v>0</v>
      </c>
      <c r="D9" s="108">
        <f t="shared" si="9"/>
        <v>0</v>
      </c>
      <c r="E9" s="108">
        <f t="shared" si="9"/>
        <v>0</v>
      </c>
      <c r="F9" s="108">
        <f t="shared" si="9"/>
        <v>0</v>
      </c>
      <c r="G9" s="108">
        <f t="shared" si="9"/>
        <v>0</v>
      </c>
      <c r="H9" s="108">
        <f t="shared" si="9"/>
        <v>0</v>
      </c>
      <c r="I9" s="108">
        <f t="shared" si="9"/>
        <v>0</v>
      </c>
      <c r="J9" s="108">
        <f t="shared" si="9"/>
        <v>0</v>
      </c>
      <c r="K9" s="108">
        <f t="shared" si="9"/>
        <v>0</v>
      </c>
      <c r="L9" s="108">
        <f t="shared" si="9"/>
        <v>0</v>
      </c>
      <c r="M9" s="108">
        <f t="shared" si="9"/>
        <v>0</v>
      </c>
      <c r="N9" s="108">
        <f t="shared" si="9"/>
        <v>0</v>
      </c>
      <c r="O9" s="108">
        <f t="shared" si="9"/>
        <v>0</v>
      </c>
      <c r="P9" s="108">
        <f t="shared" si="9"/>
        <v>0</v>
      </c>
      <c r="Q9" s="108">
        <f t="shared" si="9"/>
        <v>0</v>
      </c>
      <c r="R9" s="108">
        <f t="shared" si="9"/>
        <v>0</v>
      </c>
      <c r="S9" s="108">
        <f t="shared" si="9"/>
        <v>0</v>
      </c>
      <c r="T9" s="108">
        <f t="shared" si="9"/>
        <v>0</v>
      </c>
      <c r="U9" s="108">
        <f t="shared" si="9"/>
        <v>0</v>
      </c>
      <c r="V9" s="108">
        <f t="shared" si="9"/>
        <v>0</v>
      </c>
      <c r="W9" s="108">
        <f t="shared" si="9"/>
        <v>0</v>
      </c>
      <c r="X9" s="108">
        <f t="shared" si="9"/>
        <v>0</v>
      </c>
      <c r="Y9" s="108">
        <f t="shared" si="9"/>
        <v>0</v>
      </c>
      <c r="Z9" s="108">
        <v>0</v>
      </c>
      <c r="AA9" s="111">
        <v>0</v>
      </c>
    </row>
    <row r="10" spans="1:29" s="2" customFormat="1" ht="15.95" customHeight="1">
      <c r="A10" s="125">
        <v>3</v>
      </c>
      <c r="B10" s="25">
        <f>SUM(C10:D10)</f>
        <v>0</v>
      </c>
      <c r="C10" s="25">
        <f>SUM(C8,F10,I10)-SUM(L10,O10,R10)</f>
        <v>0</v>
      </c>
      <c r="D10" s="25">
        <f>SUM(D8,G10,J10)-SUM(M10,P10,S10)</f>
        <v>0</v>
      </c>
      <c r="E10" s="27">
        <f t="shared" si="0"/>
        <v>0</v>
      </c>
      <c r="F10" s="25">
        <v>0</v>
      </c>
      <c r="G10" s="26">
        <v>0</v>
      </c>
      <c r="H10" s="27">
        <f t="shared" ref="H10:H16" si="10">SUM(I10:J10)</f>
        <v>0</v>
      </c>
      <c r="I10" s="25"/>
      <c r="J10" s="26"/>
      <c r="K10" s="28">
        <f t="shared" ref="K10:K16" si="11">SUM(L10:M10)</f>
        <v>0</v>
      </c>
      <c r="L10" s="25">
        <v>0</v>
      </c>
      <c r="M10" s="25">
        <v>0</v>
      </c>
      <c r="N10" s="25">
        <f t="shared" si="3"/>
        <v>0</v>
      </c>
      <c r="O10" s="25">
        <v>0</v>
      </c>
      <c r="P10" s="25">
        <v>0</v>
      </c>
      <c r="Q10" s="31">
        <f t="shared" ref="Q10:Q16" si="12">SUM(R10:S10)</f>
        <v>0</v>
      </c>
      <c r="R10" s="25">
        <v>0</v>
      </c>
      <c r="S10" s="25">
        <v>0</v>
      </c>
      <c r="T10" s="29">
        <f t="shared" si="8"/>
        <v>0</v>
      </c>
      <c r="U10" s="28">
        <v>0</v>
      </c>
      <c r="V10" s="25">
        <v>0</v>
      </c>
      <c r="W10" s="29">
        <f>SUM(X10:Y10)</f>
        <v>0</v>
      </c>
      <c r="X10" s="28">
        <v>0</v>
      </c>
      <c r="Y10" s="25">
        <v>0</v>
      </c>
      <c r="Z10" s="25">
        <v>0</v>
      </c>
      <c r="AA10" s="101">
        <v>0</v>
      </c>
    </row>
    <row r="11" spans="1:29" s="2" customFormat="1" ht="15.95" customHeight="1">
      <c r="A11" s="24">
        <v>4</v>
      </c>
      <c r="B11" s="25">
        <f t="shared" ref="B11:B16" si="13">SUM(C11:D11)</f>
        <v>0</v>
      </c>
      <c r="C11" s="25">
        <f t="shared" ref="C11:D16" si="14">SUM(C10,F11,I11)-SUM(L11,O11,R11)</f>
        <v>0</v>
      </c>
      <c r="D11" s="26">
        <f t="shared" si="14"/>
        <v>0</v>
      </c>
      <c r="E11" s="27">
        <f t="shared" si="0"/>
        <v>0</v>
      </c>
      <c r="F11" s="25">
        <v>0</v>
      </c>
      <c r="G11" s="26">
        <v>0</v>
      </c>
      <c r="H11" s="27">
        <f t="shared" si="10"/>
        <v>0</v>
      </c>
      <c r="I11" s="25">
        <v>0</v>
      </c>
      <c r="J11" s="26">
        <v>0</v>
      </c>
      <c r="K11" s="27">
        <f t="shared" si="11"/>
        <v>0</v>
      </c>
      <c r="L11" s="25">
        <v>0</v>
      </c>
      <c r="M11" s="25">
        <v>0</v>
      </c>
      <c r="N11" s="25">
        <f t="shared" si="3"/>
        <v>0</v>
      </c>
      <c r="O11" s="25">
        <v>0</v>
      </c>
      <c r="P11" s="25">
        <v>0</v>
      </c>
      <c r="Q11" s="31">
        <f t="shared" si="12"/>
        <v>0</v>
      </c>
      <c r="R11" s="25">
        <v>0</v>
      </c>
      <c r="S11" s="25">
        <v>0</v>
      </c>
      <c r="T11" s="29">
        <f t="shared" si="8"/>
        <v>0</v>
      </c>
      <c r="U11" s="28">
        <v>0</v>
      </c>
      <c r="V11" s="25">
        <v>0</v>
      </c>
      <c r="W11" s="29">
        <f>SUM(X11:Y11)</f>
        <v>0</v>
      </c>
      <c r="X11" s="28">
        <v>0</v>
      </c>
      <c r="Y11" s="25">
        <v>0</v>
      </c>
      <c r="Z11" s="25">
        <v>0</v>
      </c>
      <c r="AA11" s="101">
        <v>0</v>
      </c>
    </row>
    <row r="12" spans="1:29" s="2" customFormat="1" ht="15.95" customHeight="1">
      <c r="A12" s="24">
        <v>5</v>
      </c>
      <c r="B12" s="25">
        <f t="shared" si="13"/>
        <v>0</v>
      </c>
      <c r="C12" s="25">
        <f t="shared" si="14"/>
        <v>0</v>
      </c>
      <c r="D12" s="26">
        <f t="shared" si="14"/>
        <v>0</v>
      </c>
      <c r="E12" s="27">
        <f t="shared" si="0"/>
        <v>0</v>
      </c>
      <c r="F12" s="25">
        <v>0</v>
      </c>
      <c r="G12" s="26">
        <v>0</v>
      </c>
      <c r="H12" s="27">
        <f t="shared" si="10"/>
        <v>0</v>
      </c>
      <c r="I12" s="25">
        <v>0</v>
      </c>
      <c r="J12" s="26">
        <v>0</v>
      </c>
      <c r="K12" s="28">
        <f t="shared" si="11"/>
        <v>0</v>
      </c>
      <c r="L12" s="25">
        <v>0</v>
      </c>
      <c r="M12" s="25">
        <v>0</v>
      </c>
      <c r="N12" s="25">
        <f t="shared" si="3"/>
        <v>0</v>
      </c>
      <c r="O12" s="25">
        <v>0</v>
      </c>
      <c r="P12" s="25">
        <v>0</v>
      </c>
      <c r="Q12" s="31">
        <f t="shared" si="12"/>
        <v>0</v>
      </c>
      <c r="R12" s="25">
        <v>0</v>
      </c>
      <c r="S12" s="25">
        <v>0</v>
      </c>
      <c r="T12" s="29">
        <v>0</v>
      </c>
      <c r="U12" s="28">
        <v>0</v>
      </c>
      <c r="V12" s="25">
        <v>0</v>
      </c>
      <c r="W12" s="29">
        <f>SUM(X12:Y12)</f>
        <v>0</v>
      </c>
      <c r="X12" s="28">
        <v>0</v>
      </c>
      <c r="Y12" s="25">
        <v>0</v>
      </c>
      <c r="Z12" s="25">
        <v>0</v>
      </c>
      <c r="AA12" s="101">
        <v>0</v>
      </c>
    </row>
    <row r="13" spans="1:29" s="2" customFormat="1" ht="15.95" customHeight="1">
      <c r="A13" s="24">
        <v>6</v>
      </c>
      <c r="B13" s="25">
        <f t="shared" si="13"/>
        <v>0</v>
      </c>
      <c r="C13" s="25">
        <f t="shared" si="14"/>
        <v>0</v>
      </c>
      <c r="D13" s="25">
        <f t="shared" si="14"/>
        <v>0</v>
      </c>
      <c r="E13" s="27">
        <f t="shared" si="0"/>
        <v>0</v>
      </c>
      <c r="F13" s="25">
        <v>0</v>
      </c>
      <c r="G13" s="26">
        <v>0</v>
      </c>
      <c r="H13" s="27">
        <f t="shared" si="10"/>
        <v>0</v>
      </c>
      <c r="I13" s="25">
        <v>0</v>
      </c>
      <c r="J13" s="26">
        <v>0</v>
      </c>
      <c r="K13" s="27">
        <f t="shared" si="11"/>
        <v>0</v>
      </c>
      <c r="L13" s="25">
        <v>0</v>
      </c>
      <c r="M13" s="25">
        <v>0</v>
      </c>
      <c r="N13" s="25">
        <f t="shared" si="3"/>
        <v>0</v>
      </c>
      <c r="O13" s="25">
        <v>0</v>
      </c>
      <c r="P13" s="25">
        <v>0</v>
      </c>
      <c r="Q13" s="31">
        <f t="shared" si="12"/>
        <v>0</v>
      </c>
      <c r="R13" s="25">
        <v>0</v>
      </c>
      <c r="S13" s="25">
        <v>0</v>
      </c>
      <c r="T13" s="29">
        <f t="shared" si="8"/>
        <v>0</v>
      </c>
      <c r="U13" s="28">
        <v>0</v>
      </c>
      <c r="V13" s="25">
        <v>0</v>
      </c>
      <c r="W13" s="31">
        <f t="shared" si="5"/>
        <v>0</v>
      </c>
      <c r="X13" s="25">
        <v>0</v>
      </c>
      <c r="Y13" s="25">
        <v>0</v>
      </c>
      <c r="Z13" s="25">
        <v>0</v>
      </c>
      <c r="AA13" s="101">
        <v>0</v>
      </c>
    </row>
    <row r="14" spans="1:29" s="2" customFormat="1" ht="15.95" customHeight="1">
      <c r="A14" s="24">
        <v>7</v>
      </c>
      <c r="B14" s="25">
        <f t="shared" si="13"/>
        <v>1</v>
      </c>
      <c r="C14" s="25">
        <f t="shared" si="14"/>
        <v>0</v>
      </c>
      <c r="D14" s="26">
        <f t="shared" si="14"/>
        <v>1</v>
      </c>
      <c r="E14" s="27">
        <f t="shared" si="0"/>
        <v>1</v>
      </c>
      <c r="F14" s="25">
        <v>0</v>
      </c>
      <c r="G14" s="26">
        <v>1</v>
      </c>
      <c r="H14" s="27">
        <f t="shared" si="10"/>
        <v>0</v>
      </c>
      <c r="I14" s="25">
        <v>0</v>
      </c>
      <c r="J14" s="26">
        <v>0</v>
      </c>
      <c r="K14" s="28">
        <f t="shared" si="11"/>
        <v>0</v>
      </c>
      <c r="L14" s="25">
        <v>0</v>
      </c>
      <c r="M14" s="25">
        <v>0</v>
      </c>
      <c r="N14" s="25">
        <f t="shared" si="3"/>
        <v>0</v>
      </c>
      <c r="O14" s="25">
        <v>0</v>
      </c>
      <c r="P14" s="25">
        <v>0</v>
      </c>
      <c r="Q14" s="31">
        <f t="shared" si="12"/>
        <v>0</v>
      </c>
      <c r="R14" s="25">
        <v>0</v>
      </c>
      <c r="S14" s="25">
        <v>0</v>
      </c>
      <c r="T14" s="29">
        <f t="shared" si="8"/>
        <v>0</v>
      </c>
      <c r="U14" s="28">
        <v>0</v>
      </c>
      <c r="V14" s="25">
        <v>0</v>
      </c>
      <c r="W14" s="29">
        <f t="shared" si="5"/>
        <v>0</v>
      </c>
      <c r="X14" s="28">
        <v>0</v>
      </c>
      <c r="Y14" s="25">
        <v>0</v>
      </c>
      <c r="Z14" s="25">
        <v>0</v>
      </c>
      <c r="AA14" s="101">
        <v>0</v>
      </c>
      <c r="AB14"/>
    </row>
    <row r="15" spans="1:29" s="2" customFormat="1" ht="15.95" customHeight="1">
      <c r="A15" s="24">
        <v>8</v>
      </c>
      <c r="B15" s="25">
        <f t="shared" si="13"/>
        <v>0</v>
      </c>
      <c r="C15" s="25">
        <f t="shared" si="14"/>
        <v>0</v>
      </c>
      <c r="D15" s="26">
        <f t="shared" si="14"/>
        <v>0</v>
      </c>
      <c r="E15" s="27">
        <f t="shared" si="0"/>
        <v>0</v>
      </c>
      <c r="F15" s="25">
        <v>0</v>
      </c>
      <c r="G15" s="26">
        <v>0</v>
      </c>
      <c r="H15" s="27">
        <f t="shared" si="10"/>
        <v>0</v>
      </c>
      <c r="I15" s="25">
        <v>0</v>
      </c>
      <c r="J15" s="26">
        <v>0</v>
      </c>
      <c r="K15" s="27">
        <f t="shared" si="11"/>
        <v>0</v>
      </c>
      <c r="L15" s="25">
        <v>0</v>
      </c>
      <c r="M15" s="25">
        <v>0</v>
      </c>
      <c r="N15" s="25">
        <f t="shared" si="3"/>
        <v>1</v>
      </c>
      <c r="O15" s="25">
        <v>0</v>
      </c>
      <c r="P15" s="25">
        <v>1</v>
      </c>
      <c r="Q15" s="31">
        <f t="shared" si="12"/>
        <v>0</v>
      </c>
      <c r="R15" s="25">
        <v>0</v>
      </c>
      <c r="S15" s="25">
        <v>0</v>
      </c>
      <c r="T15" s="29">
        <f t="shared" si="8"/>
        <v>1</v>
      </c>
      <c r="U15" s="28">
        <v>0</v>
      </c>
      <c r="V15" s="25">
        <v>1</v>
      </c>
      <c r="W15" s="29">
        <f t="shared" si="5"/>
        <v>0</v>
      </c>
      <c r="X15" s="28">
        <v>0</v>
      </c>
      <c r="Y15" s="25">
        <v>0</v>
      </c>
      <c r="Z15" s="25">
        <v>0</v>
      </c>
      <c r="AA15" s="101">
        <v>0</v>
      </c>
    </row>
    <row r="16" spans="1:29" ht="15.95" customHeight="1" thickBot="1">
      <c r="A16" s="24">
        <v>9</v>
      </c>
      <c r="B16" s="25">
        <f t="shared" si="13"/>
        <v>0</v>
      </c>
      <c r="C16" s="25">
        <f t="shared" si="14"/>
        <v>0</v>
      </c>
      <c r="D16" s="26">
        <f t="shared" si="14"/>
        <v>0</v>
      </c>
      <c r="E16" s="27">
        <f>SUM(F16:G16)</f>
        <v>0</v>
      </c>
      <c r="F16" s="25">
        <v>0</v>
      </c>
      <c r="G16" s="26">
        <v>0</v>
      </c>
      <c r="H16" s="27">
        <f t="shared" si="10"/>
        <v>0</v>
      </c>
      <c r="I16" s="25">
        <v>0</v>
      </c>
      <c r="J16" s="26">
        <v>0</v>
      </c>
      <c r="K16" s="27">
        <f t="shared" si="11"/>
        <v>0</v>
      </c>
      <c r="L16" s="25">
        <v>0</v>
      </c>
      <c r="M16" s="25">
        <v>0</v>
      </c>
      <c r="N16" s="25">
        <f>SUM(O16:P16)</f>
        <v>0</v>
      </c>
      <c r="O16" s="25">
        <v>0</v>
      </c>
      <c r="P16" s="25">
        <v>0</v>
      </c>
      <c r="Q16" s="31">
        <f t="shared" si="12"/>
        <v>0</v>
      </c>
      <c r="R16" s="25">
        <v>0</v>
      </c>
      <c r="S16" s="25">
        <v>0</v>
      </c>
      <c r="T16" s="29">
        <f>SUM(U16:V16)</f>
        <v>0</v>
      </c>
      <c r="U16" s="28">
        <v>0</v>
      </c>
      <c r="V16" s="25">
        <v>0</v>
      </c>
      <c r="W16" s="29">
        <f t="shared" si="5"/>
        <v>0</v>
      </c>
      <c r="X16" s="28">
        <v>0</v>
      </c>
      <c r="Y16" s="25">
        <v>0</v>
      </c>
      <c r="Z16" s="25">
        <v>0</v>
      </c>
      <c r="AA16" s="101">
        <v>0</v>
      </c>
      <c r="AB16" s="2"/>
    </row>
    <row r="17" spans="1:28" s="2" customFormat="1" ht="15.95" customHeight="1" thickBot="1">
      <c r="A17" s="107"/>
      <c r="B17" s="108">
        <f t="shared" ref="B17:P17" si="15">SUM(B10:B16)</f>
        <v>1</v>
      </c>
      <c r="C17" s="108">
        <f t="shared" si="15"/>
        <v>0</v>
      </c>
      <c r="D17" s="108">
        <f t="shared" si="15"/>
        <v>1</v>
      </c>
      <c r="E17" s="109">
        <f t="shared" si="15"/>
        <v>1</v>
      </c>
      <c r="F17" s="108">
        <f t="shared" si="15"/>
        <v>0</v>
      </c>
      <c r="G17" s="108">
        <f t="shared" si="15"/>
        <v>1</v>
      </c>
      <c r="H17" s="108">
        <f t="shared" si="15"/>
        <v>0</v>
      </c>
      <c r="I17" s="108">
        <f t="shared" si="15"/>
        <v>0</v>
      </c>
      <c r="J17" s="108">
        <f t="shared" si="15"/>
        <v>0</v>
      </c>
      <c r="K17" s="109">
        <f t="shared" si="15"/>
        <v>0</v>
      </c>
      <c r="L17" s="108">
        <f t="shared" si="15"/>
        <v>0</v>
      </c>
      <c r="M17" s="108">
        <f t="shared" si="15"/>
        <v>0</v>
      </c>
      <c r="N17" s="108">
        <f t="shared" si="15"/>
        <v>1</v>
      </c>
      <c r="O17" s="108">
        <f t="shared" si="15"/>
        <v>0</v>
      </c>
      <c r="P17" s="108">
        <f t="shared" si="15"/>
        <v>1</v>
      </c>
      <c r="Q17" s="108">
        <f>SUM(Q10:Q15)</f>
        <v>0</v>
      </c>
      <c r="R17" s="108">
        <f>SUM(R10:R16)</f>
        <v>0</v>
      </c>
      <c r="S17" s="108">
        <f>SUM(S10:S16)</f>
        <v>0</v>
      </c>
      <c r="T17" s="108">
        <f>SUM(T10:T16)</f>
        <v>1</v>
      </c>
      <c r="U17" s="108">
        <f>SUM(U10:U16)</f>
        <v>0</v>
      </c>
      <c r="V17" s="108">
        <f>SUM(V10:V16)</f>
        <v>1</v>
      </c>
      <c r="W17" s="108">
        <f>SUM(W10:W15)</f>
        <v>0</v>
      </c>
      <c r="X17" s="108">
        <f>SUM(X10:X16)</f>
        <v>0</v>
      </c>
      <c r="Y17" s="108">
        <f>SUM(Y10:Y16)</f>
        <v>0</v>
      </c>
      <c r="Z17" s="108">
        <v>0</v>
      </c>
      <c r="AA17" s="111">
        <v>0</v>
      </c>
      <c r="AB17" s="149"/>
    </row>
    <row r="18" spans="1:28" s="2" customFormat="1" ht="15.95" customHeight="1">
      <c r="A18" s="125">
        <v>10</v>
      </c>
      <c r="B18" s="25">
        <f>SUM(C18:D18)</f>
        <v>0</v>
      </c>
      <c r="C18" s="25">
        <f>SUM(C16,F18,I18)-SUM(L18,O18,R18)</f>
        <v>0</v>
      </c>
      <c r="D18" s="26">
        <f>SUM(D16,G18,J18)-SUM(M18,P18,S18)</f>
        <v>0</v>
      </c>
      <c r="E18" s="27">
        <f t="shared" si="0"/>
        <v>0</v>
      </c>
      <c r="F18" s="25">
        <v>0</v>
      </c>
      <c r="G18" s="26">
        <v>0</v>
      </c>
      <c r="H18" s="27">
        <f t="shared" ref="H18:H24" si="16">SUM(I18:J18)</f>
        <v>0</v>
      </c>
      <c r="I18" s="25">
        <v>0</v>
      </c>
      <c r="J18" s="26">
        <v>0</v>
      </c>
      <c r="K18" s="27">
        <f>SUM(L18:M18)</f>
        <v>0</v>
      </c>
      <c r="L18" s="25">
        <v>0</v>
      </c>
      <c r="M18" s="25">
        <v>0</v>
      </c>
      <c r="N18" s="27">
        <f t="shared" ref="N18:N29" si="17">SUM(O18:P18)</f>
        <v>0</v>
      </c>
      <c r="O18" s="25">
        <v>0</v>
      </c>
      <c r="P18" s="25">
        <v>0</v>
      </c>
      <c r="Q18" s="31">
        <f t="shared" ref="Q18:Q24" si="18">SUM(R18:S18)</f>
        <v>0</v>
      </c>
      <c r="R18" s="25">
        <v>0</v>
      </c>
      <c r="S18" s="25">
        <v>0</v>
      </c>
      <c r="T18" s="25">
        <f t="shared" si="8"/>
        <v>0</v>
      </c>
      <c r="U18" s="28">
        <v>0</v>
      </c>
      <c r="V18" s="25">
        <v>0</v>
      </c>
      <c r="W18" s="29">
        <f t="shared" ref="W18:W24" si="19">SUM(X18:Y18)</f>
        <v>0</v>
      </c>
      <c r="X18" s="28">
        <v>0</v>
      </c>
      <c r="Y18" s="25">
        <v>0</v>
      </c>
      <c r="Z18" s="25">
        <v>0</v>
      </c>
      <c r="AA18" s="30">
        <v>0</v>
      </c>
    </row>
    <row r="19" spans="1:28" s="2" customFormat="1" ht="15.95" customHeight="1">
      <c r="A19" s="24">
        <v>11</v>
      </c>
      <c r="B19" s="25">
        <f t="shared" ref="B19:B24" si="20">SUM(C19:D19)</f>
        <v>0</v>
      </c>
      <c r="C19" s="25">
        <f t="shared" ref="C19:D24" si="21">SUM(C18,F19,I19)-SUM(L19,O19,R19)</f>
        <v>0</v>
      </c>
      <c r="D19" s="26">
        <f t="shared" si="21"/>
        <v>0</v>
      </c>
      <c r="E19" s="27">
        <f t="shared" si="0"/>
        <v>0</v>
      </c>
      <c r="F19" s="25">
        <v>0</v>
      </c>
      <c r="G19" s="26">
        <v>0</v>
      </c>
      <c r="H19" s="27">
        <f t="shared" si="16"/>
        <v>0</v>
      </c>
      <c r="I19" s="25">
        <v>0</v>
      </c>
      <c r="J19" s="26">
        <v>0</v>
      </c>
      <c r="K19" s="27">
        <f>SUM(L19:M19)</f>
        <v>0</v>
      </c>
      <c r="L19" s="25">
        <v>0</v>
      </c>
      <c r="M19" s="25">
        <v>0</v>
      </c>
      <c r="N19" s="25">
        <f t="shared" si="17"/>
        <v>0</v>
      </c>
      <c r="O19" s="25">
        <v>0</v>
      </c>
      <c r="P19" s="25">
        <v>0</v>
      </c>
      <c r="Q19" s="31">
        <f t="shared" si="18"/>
        <v>0</v>
      </c>
      <c r="R19" s="25">
        <v>0</v>
      </c>
      <c r="S19" s="25">
        <v>0</v>
      </c>
      <c r="T19" s="25">
        <f t="shared" si="8"/>
        <v>0</v>
      </c>
      <c r="U19" s="28">
        <v>0</v>
      </c>
      <c r="V19" s="25">
        <v>0</v>
      </c>
      <c r="W19" s="29">
        <f t="shared" si="19"/>
        <v>0</v>
      </c>
      <c r="X19" s="28">
        <v>0</v>
      </c>
      <c r="Y19" s="25">
        <v>0</v>
      </c>
      <c r="Z19" s="25">
        <v>0</v>
      </c>
      <c r="AA19" s="101">
        <v>0</v>
      </c>
    </row>
    <row r="20" spans="1:28" s="2" customFormat="1" ht="15.95" customHeight="1">
      <c r="A20" s="24">
        <v>12</v>
      </c>
      <c r="B20" s="25">
        <f t="shared" si="20"/>
        <v>0</v>
      </c>
      <c r="C20" s="25">
        <f t="shared" si="21"/>
        <v>0</v>
      </c>
      <c r="D20" s="26">
        <f t="shared" si="21"/>
        <v>0</v>
      </c>
      <c r="E20" s="27">
        <f t="shared" si="0"/>
        <v>0</v>
      </c>
      <c r="F20" s="25">
        <v>0</v>
      </c>
      <c r="G20" s="26">
        <v>0</v>
      </c>
      <c r="H20" s="27">
        <f t="shared" si="16"/>
        <v>0</v>
      </c>
      <c r="I20" s="25">
        <v>0</v>
      </c>
      <c r="J20" s="26">
        <v>0</v>
      </c>
      <c r="K20" s="27">
        <f>SUM(L20:M20)</f>
        <v>0</v>
      </c>
      <c r="L20" s="25">
        <v>0</v>
      </c>
      <c r="M20" s="25">
        <v>0</v>
      </c>
      <c r="N20" s="25">
        <f t="shared" si="17"/>
        <v>0</v>
      </c>
      <c r="O20" s="25">
        <v>0</v>
      </c>
      <c r="P20" s="25">
        <v>0</v>
      </c>
      <c r="Q20" s="32">
        <f t="shared" si="18"/>
        <v>0</v>
      </c>
      <c r="R20" s="25">
        <v>0</v>
      </c>
      <c r="S20" s="25">
        <v>0</v>
      </c>
      <c r="T20" s="25">
        <f t="shared" si="8"/>
        <v>0</v>
      </c>
      <c r="U20" s="28">
        <v>0</v>
      </c>
      <c r="V20" s="25">
        <v>0</v>
      </c>
      <c r="W20" s="29">
        <f t="shared" si="19"/>
        <v>0</v>
      </c>
      <c r="X20" s="28">
        <v>0</v>
      </c>
      <c r="Y20" s="25">
        <v>0</v>
      </c>
      <c r="Z20" s="25">
        <v>0</v>
      </c>
      <c r="AA20" s="101">
        <v>0</v>
      </c>
    </row>
    <row r="21" spans="1:28" s="2" customFormat="1" ht="15.95" customHeight="1">
      <c r="A21" s="24">
        <v>13</v>
      </c>
      <c r="B21" s="25">
        <f t="shared" si="20"/>
        <v>0</v>
      </c>
      <c r="C21" s="25">
        <f t="shared" si="21"/>
        <v>0</v>
      </c>
      <c r="D21" s="26">
        <f t="shared" si="21"/>
        <v>0</v>
      </c>
      <c r="E21" s="27">
        <f t="shared" si="0"/>
        <v>0</v>
      </c>
      <c r="F21" s="25">
        <v>0</v>
      </c>
      <c r="G21" s="26">
        <v>0</v>
      </c>
      <c r="H21" s="27">
        <f t="shared" si="16"/>
        <v>0</v>
      </c>
      <c r="I21" s="25">
        <v>0</v>
      </c>
      <c r="J21" s="26">
        <v>0</v>
      </c>
      <c r="K21" s="27">
        <f t="shared" ref="K21:K29" si="22">SUM(L21:M21)</f>
        <v>0</v>
      </c>
      <c r="L21" s="25">
        <v>0</v>
      </c>
      <c r="M21" s="25">
        <v>0</v>
      </c>
      <c r="N21" s="25">
        <f t="shared" si="17"/>
        <v>0</v>
      </c>
      <c r="O21" s="25">
        <v>0</v>
      </c>
      <c r="P21" s="25">
        <v>0</v>
      </c>
      <c r="Q21" s="31">
        <f t="shared" si="18"/>
        <v>0</v>
      </c>
      <c r="R21" s="25">
        <v>0</v>
      </c>
      <c r="S21" s="25">
        <v>0</v>
      </c>
      <c r="T21" s="25">
        <f t="shared" si="8"/>
        <v>0</v>
      </c>
      <c r="U21" s="28">
        <v>0</v>
      </c>
      <c r="V21" s="25">
        <v>0</v>
      </c>
      <c r="W21" s="29">
        <f t="shared" si="19"/>
        <v>0</v>
      </c>
      <c r="X21" s="28">
        <v>0</v>
      </c>
      <c r="Y21" s="25">
        <v>0</v>
      </c>
      <c r="Z21" s="25">
        <v>0</v>
      </c>
      <c r="AA21" s="101">
        <v>0</v>
      </c>
    </row>
    <row r="22" spans="1:28" s="2" customFormat="1" ht="15.95" customHeight="1">
      <c r="A22" s="199">
        <v>14</v>
      </c>
      <c r="B22" s="25">
        <f t="shared" si="20"/>
        <v>1</v>
      </c>
      <c r="C22" s="25">
        <f t="shared" si="21"/>
        <v>0</v>
      </c>
      <c r="D22" s="26">
        <f t="shared" si="21"/>
        <v>1</v>
      </c>
      <c r="E22" s="27">
        <f t="shared" si="0"/>
        <v>1</v>
      </c>
      <c r="F22" s="25">
        <v>0</v>
      </c>
      <c r="G22" s="26">
        <v>1</v>
      </c>
      <c r="H22" s="28">
        <f t="shared" si="16"/>
        <v>0</v>
      </c>
      <c r="I22" s="25">
        <v>0</v>
      </c>
      <c r="J22" s="26">
        <v>0</v>
      </c>
      <c r="K22" s="27">
        <f t="shared" si="22"/>
        <v>0</v>
      </c>
      <c r="L22" s="25">
        <v>0</v>
      </c>
      <c r="M22" s="25">
        <v>0</v>
      </c>
      <c r="N22" s="25">
        <f t="shared" si="17"/>
        <v>0</v>
      </c>
      <c r="O22" s="25">
        <v>0</v>
      </c>
      <c r="P22" s="25">
        <v>0</v>
      </c>
      <c r="Q22" s="32">
        <f t="shared" si="18"/>
        <v>0</v>
      </c>
      <c r="R22" s="25">
        <v>0</v>
      </c>
      <c r="S22" s="25">
        <v>0</v>
      </c>
      <c r="T22" s="25">
        <f t="shared" si="8"/>
        <v>0</v>
      </c>
      <c r="U22" s="28">
        <v>0</v>
      </c>
      <c r="V22" s="25">
        <v>0</v>
      </c>
      <c r="W22" s="29">
        <f t="shared" si="19"/>
        <v>0</v>
      </c>
      <c r="X22" s="28">
        <v>0</v>
      </c>
      <c r="Y22" s="25">
        <v>0</v>
      </c>
      <c r="Z22" s="25">
        <v>0</v>
      </c>
      <c r="AA22" s="101">
        <v>0</v>
      </c>
    </row>
    <row r="23" spans="1:28" s="2" customFormat="1" ht="15.95" customHeight="1">
      <c r="A23" s="24">
        <v>15</v>
      </c>
      <c r="B23" s="25">
        <f t="shared" si="20"/>
        <v>0</v>
      </c>
      <c r="C23" s="25">
        <f t="shared" si="21"/>
        <v>0</v>
      </c>
      <c r="D23" s="26">
        <f t="shared" si="21"/>
        <v>0</v>
      </c>
      <c r="E23" s="27">
        <f t="shared" si="0"/>
        <v>0</v>
      </c>
      <c r="F23" s="25">
        <v>0</v>
      </c>
      <c r="G23" s="26">
        <v>0</v>
      </c>
      <c r="H23" s="28">
        <f t="shared" si="16"/>
        <v>0</v>
      </c>
      <c r="I23" s="25">
        <v>0</v>
      </c>
      <c r="J23" s="26">
        <v>0</v>
      </c>
      <c r="K23" s="27">
        <f t="shared" si="22"/>
        <v>0</v>
      </c>
      <c r="L23" s="25">
        <v>0</v>
      </c>
      <c r="M23" s="25">
        <v>0</v>
      </c>
      <c r="N23" s="25">
        <f t="shared" si="17"/>
        <v>1</v>
      </c>
      <c r="O23" s="25">
        <v>0</v>
      </c>
      <c r="P23" s="25">
        <v>1</v>
      </c>
      <c r="Q23" s="32">
        <f t="shared" si="18"/>
        <v>0</v>
      </c>
      <c r="R23" s="25">
        <v>0</v>
      </c>
      <c r="S23" s="25">
        <v>0</v>
      </c>
      <c r="T23" s="25">
        <f t="shared" si="8"/>
        <v>1</v>
      </c>
      <c r="U23" s="28">
        <v>0</v>
      </c>
      <c r="V23" s="25">
        <v>1</v>
      </c>
      <c r="W23" s="29">
        <v>0</v>
      </c>
      <c r="X23" s="28">
        <v>0</v>
      </c>
      <c r="Y23" s="25">
        <v>0</v>
      </c>
      <c r="Z23" s="25">
        <v>0</v>
      </c>
      <c r="AA23" s="101">
        <v>0</v>
      </c>
    </row>
    <row r="24" spans="1:28" s="2" customFormat="1" ht="15.95" customHeight="1" thickBot="1">
      <c r="A24" s="24">
        <v>16</v>
      </c>
      <c r="B24" s="25">
        <f t="shared" si="20"/>
        <v>0</v>
      </c>
      <c r="C24" s="25">
        <f t="shared" si="21"/>
        <v>0</v>
      </c>
      <c r="D24" s="26">
        <f t="shared" si="21"/>
        <v>0</v>
      </c>
      <c r="E24" s="27">
        <f t="shared" si="0"/>
        <v>0</v>
      </c>
      <c r="F24" s="25">
        <v>0</v>
      </c>
      <c r="G24" s="26">
        <v>0</v>
      </c>
      <c r="H24" s="28">
        <f t="shared" si="16"/>
        <v>0</v>
      </c>
      <c r="I24" s="25">
        <v>0</v>
      </c>
      <c r="J24" s="26">
        <v>0</v>
      </c>
      <c r="K24" s="27">
        <f t="shared" si="22"/>
        <v>0</v>
      </c>
      <c r="L24" s="25">
        <v>0</v>
      </c>
      <c r="M24" s="25">
        <v>0</v>
      </c>
      <c r="N24" s="25">
        <f t="shared" si="17"/>
        <v>0</v>
      </c>
      <c r="O24" s="25">
        <v>0</v>
      </c>
      <c r="P24" s="25">
        <v>0</v>
      </c>
      <c r="Q24" s="32">
        <f t="shared" si="18"/>
        <v>0</v>
      </c>
      <c r="R24" s="25">
        <v>0</v>
      </c>
      <c r="S24" s="25">
        <v>0</v>
      </c>
      <c r="T24" s="25">
        <f t="shared" si="8"/>
        <v>0</v>
      </c>
      <c r="U24" s="28">
        <v>0</v>
      </c>
      <c r="V24" s="25">
        <v>0</v>
      </c>
      <c r="W24" s="29">
        <f t="shared" si="19"/>
        <v>0</v>
      </c>
      <c r="X24" s="200" t="s">
        <v>98</v>
      </c>
      <c r="Y24" s="25">
        <v>0</v>
      </c>
      <c r="Z24" s="25">
        <v>0</v>
      </c>
      <c r="AA24" s="101">
        <v>0</v>
      </c>
    </row>
    <row r="25" spans="1:28" s="2" customFormat="1" ht="15.95" customHeight="1" thickBot="1">
      <c r="A25" s="107"/>
      <c r="B25" s="110">
        <f>SUM(B18:B24)</f>
        <v>1</v>
      </c>
      <c r="C25" s="110">
        <f>SUM(C18:C24)</f>
        <v>0</v>
      </c>
      <c r="D25" s="110">
        <f>SUM(D18:D24)</f>
        <v>1</v>
      </c>
      <c r="E25" s="109">
        <f t="shared" ref="E25:Y25" si="23">SUM(E18:E24)</f>
        <v>1</v>
      </c>
      <c r="F25" s="110">
        <f t="shared" si="23"/>
        <v>0</v>
      </c>
      <c r="G25" s="110">
        <f t="shared" si="23"/>
        <v>1</v>
      </c>
      <c r="H25" s="109">
        <f t="shared" si="23"/>
        <v>0</v>
      </c>
      <c r="I25" s="110">
        <f t="shared" si="23"/>
        <v>0</v>
      </c>
      <c r="J25" s="110">
        <f t="shared" si="23"/>
        <v>0</v>
      </c>
      <c r="K25" s="109">
        <f t="shared" si="23"/>
        <v>0</v>
      </c>
      <c r="L25" s="110">
        <f t="shared" si="23"/>
        <v>0</v>
      </c>
      <c r="M25" s="110">
        <f t="shared" si="23"/>
        <v>0</v>
      </c>
      <c r="N25" s="109">
        <f>SUM(N18:N24)</f>
        <v>1</v>
      </c>
      <c r="O25" s="110">
        <f t="shared" si="23"/>
        <v>0</v>
      </c>
      <c r="P25" s="110">
        <f t="shared" si="23"/>
        <v>1</v>
      </c>
      <c r="Q25" s="109">
        <f t="shared" si="23"/>
        <v>0</v>
      </c>
      <c r="R25" s="110">
        <f t="shared" si="23"/>
        <v>0</v>
      </c>
      <c r="S25" s="110">
        <f t="shared" si="23"/>
        <v>0</v>
      </c>
      <c r="T25" s="109">
        <f t="shared" si="23"/>
        <v>1</v>
      </c>
      <c r="U25" s="110">
        <f t="shared" si="23"/>
        <v>0</v>
      </c>
      <c r="V25" s="110">
        <f t="shared" si="23"/>
        <v>1</v>
      </c>
      <c r="W25" s="109">
        <f t="shared" si="23"/>
        <v>0</v>
      </c>
      <c r="X25" s="110">
        <f t="shared" si="23"/>
        <v>0</v>
      </c>
      <c r="Y25" s="110">
        <f t="shared" si="23"/>
        <v>0</v>
      </c>
      <c r="Z25" s="108">
        <v>0</v>
      </c>
      <c r="AA25" s="33">
        <v>0</v>
      </c>
    </row>
    <row r="26" spans="1:28" s="2" customFormat="1" ht="15.95" customHeight="1">
      <c r="A26" s="129">
        <v>17</v>
      </c>
      <c r="B26" s="25">
        <f t="shared" ref="B26:B32" si="24">SUM(C26:D26)</f>
        <v>0</v>
      </c>
      <c r="C26" s="25">
        <f>SUM(C24,F26,I26)-SUM(L26,O26,R26)</f>
        <v>0</v>
      </c>
      <c r="D26" s="26">
        <f>SUM(D24,G26,J26)-SUM(M26,P26,S26)</f>
        <v>0</v>
      </c>
      <c r="E26" s="27">
        <f t="shared" si="0"/>
        <v>0</v>
      </c>
      <c r="F26" s="25">
        <v>0</v>
      </c>
      <c r="G26" s="26">
        <v>0</v>
      </c>
      <c r="H26" s="28">
        <f t="shared" ref="H26:H32" si="25">SUM(I26:J26)</f>
        <v>0</v>
      </c>
      <c r="I26" s="25">
        <v>0</v>
      </c>
      <c r="J26" s="26">
        <v>0</v>
      </c>
      <c r="K26" s="27">
        <f t="shared" si="22"/>
        <v>0</v>
      </c>
      <c r="L26" s="25">
        <v>0</v>
      </c>
      <c r="M26" s="25">
        <v>0</v>
      </c>
      <c r="N26" s="25">
        <f t="shared" si="17"/>
        <v>0</v>
      </c>
      <c r="O26" s="25">
        <v>0</v>
      </c>
      <c r="P26" s="25">
        <v>0</v>
      </c>
      <c r="Q26" s="32">
        <f>SUM(R26:S26)</f>
        <v>0</v>
      </c>
      <c r="R26" s="25">
        <v>0</v>
      </c>
      <c r="S26" s="25">
        <v>0</v>
      </c>
      <c r="T26" s="25">
        <f t="shared" si="8"/>
        <v>0</v>
      </c>
      <c r="U26" s="28">
        <v>0</v>
      </c>
      <c r="V26" s="25">
        <v>0</v>
      </c>
      <c r="W26" s="29">
        <f t="shared" ref="W26:W32" si="26">SUM(X26:Y26)</f>
        <v>0</v>
      </c>
      <c r="X26" s="28">
        <v>0</v>
      </c>
      <c r="Y26" s="25">
        <v>0</v>
      </c>
      <c r="Z26" s="25">
        <v>0</v>
      </c>
      <c r="AA26" s="101">
        <v>0</v>
      </c>
      <c r="AB26" s="132"/>
    </row>
    <row r="27" spans="1:28" s="2" customFormat="1" ht="15.95" customHeight="1">
      <c r="A27" s="129">
        <v>18</v>
      </c>
      <c r="B27" s="25">
        <f t="shared" si="24"/>
        <v>0</v>
      </c>
      <c r="C27" s="25">
        <f t="shared" ref="C27:D32" si="27">SUM(C26,F27,I27)-SUM(L27,O27,R27)</f>
        <v>0</v>
      </c>
      <c r="D27" s="26">
        <f t="shared" si="27"/>
        <v>0</v>
      </c>
      <c r="E27" s="27">
        <f t="shared" si="0"/>
        <v>0</v>
      </c>
      <c r="F27" s="25">
        <v>0</v>
      </c>
      <c r="G27" s="26">
        <v>0</v>
      </c>
      <c r="H27" s="28">
        <v>0</v>
      </c>
      <c r="I27" s="25">
        <v>0</v>
      </c>
      <c r="J27" s="26">
        <v>0</v>
      </c>
      <c r="K27" s="27">
        <f t="shared" si="22"/>
        <v>0</v>
      </c>
      <c r="L27" s="25">
        <v>0</v>
      </c>
      <c r="M27" s="26">
        <v>0</v>
      </c>
      <c r="N27" s="25">
        <f t="shared" si="17"/>
        <v>0</v>
      </c>
      <c r="O27" s="25">
        <v>0</v>
      </c>
      <c r="P27" s="26">
        <v>0</v>
      </c>
      <c r="Q27" s="27">
        <f>SUM(R27:S27)</f>
        <v>0</v>
      </c>
      <c r="R27" s="25">
        <v>0</v>
      </c>
      <c r="S27" s="26">
        <v>0</v>
      </c>
      <c r="T27" s="25">
        <f t="shared" si="8"/>
        <v>0</v>
      </c>
      <c r="U27" s="25">
        <v>0</v>
      </c>
      <c r="V27" s="26">
        <v>0</v>
      </c>
      <c r="W27" s="29">
        <f t="shared" si="26"/>
        <v>0</v>
      </c>
      <c r="X27" s="28">
        <v>0</v>
      </c>
      <c r="Y27" s="25">
        <v>0</v>
      </c>
      <c r="Z27" s="25">
        <v>0</v>
      </c>
      <c r="AA27" s="101">
        <v>0</v>
      </c>
    </row>
    <row r="28" spans="1:28" s="2" customFormat="1" ht="15.95" customHeight="1">
      <c r="A28" s="129">
        <v>19</v>
      </c>
      <c r="B28" s="25">
        <f t="shared" si="24"/>
        <v>0</v>
      </c>
      <c r="C28" s="25">
        <f t="shared" si="27"/>
        <v>0</v>
      </c>
      <c r="D28" s="26">
        <f t="shared" si="27"/>
        <v>0</v>
      </c>
      <c r="E28" s="27">
        <f t="shared" si="0"/>
        <v>0</v>
      </c>
      <c r="F28" s="25">
        <v>0</v>
      </c>
      <c r="G28" s="26">
        <v>0</v>
      </c>
      <c r="H28" s="28">
        <f t="shared" si="25"/>
        <v>0</v>
      </c>
      <c r="I28" s="25">
        <v>0</v>
      </c>
      <c r="J28" s="26">
        <v>0</v>
      </c>
      <c r="K28" s="27">
        <f t="shared" si="22"/>
        <v>0</v>
      </c>
      <c r="L28" s="25">
        <v>0</v>
      </c>
      <c r="M28" s="25">
        <v>0</v>
      </c>
      <c r="N28" s="25">
        <f t="shared" si="17"/>
        <v>0</v>
      </c>
      <c r="O28" s="25">
        <v>0</v>
      </c>
      <c r="P28" s="26">
        <v>0</v>
      </c>
      <c r="Q28" s="31">
        <v>0</v>
      </c>
      <c r="R28" s="25">
        <v>0</v>
      </c>
      <c r="S28" s="25">
        <v>0</v>
      </c>
      <c r="T28" s="25">
        <f t="shared" si="8"/>
        <v>0</v>
      </c>
      <c r="U28" s="25">
        <v>0</v>
      </c>
      <c r="V28" s="26">
        <v>0</v>
      </c>
      <c r="W28" s="29">
        <f t="shared" si="26"/>
        <v>0</v>
      </c>
      <c r="X28" s="28">
        <v>0</v>
      </c>
      <c r="Y28" s="25">
        <v>0</v>
      </c>
      <c r="Z28" s="25">
        <v>0</v>
      </c>
      <c r="AA28" s="101">
        <v>0</v>
      </c>
      <c r="AB28" s="9"/>
    </row>
    <row r="29" spans="1:28" s="2" customFormat="1" ht="15.95" customHeight="1">
      <c r="A29" s="129">
        <v>20</v>
      </c>
      <c r="B29" s="25">
        <f t="shared" si="24"/>
        <v>0</v>
      </c>
      <c r="C29" s="25">
        <f t="shared" si="27"/>
        <v>0</v>
      </c>
      <c r="D29" s="26">
        <f t="shared" si="27"/>
        <v>0</v>
      </c>
      <c r="E29" s="27">
        <f t="shared" si="0"/>
        <v>0</v>
      </c>
      <c r="F29" s="25">
        <v>0</v>
      </c>
      <c r="G29" s="26">
        <v>0</v>
      </c>
      <c r="H29" s="28">
        <f t="shared" si="25"/>
        <v>0</v>
      </c>
      <c r="I29" s="25">
        <v>0</v>
      </c>
      <c r="J29" s="26">
        <v>0</v>
      </c>
      <c r="K29" s="27">
        <f t="shared" si="22"/>
        <v>0</v>
      </c>
      <c r="L29" s="25">
        <v>0</v>
      </c>
      <c r="M29" s="25">
        <v>0</v>
      </c>
      <c r="N29" s="25">
        <f t="shared" si="17"/>
        <v>0</v>
      </c>
      <c r="O29" s="25">
        <v>0</v>
      </c>
      <c r="P29" s="26">
        <v>0</v>
      </c>
      <c r="Q29" s="31">
        <f>SUM(R29:S29)</f>
        <v>0</v>
      </c>
      <c r="R29" s="25">
        <v>0</v>
      </c>
      <c r="S29" s="25">
        <v>0</v>
      </c>
      <c r="T29" s="25">
        <f t="shared" si="8"/>
        <v>0</v>
      </c>
      <c r="U29" s="25">
        <v>0</v>
      </c>
      <c r="V29" s="26">
        <v>0</v>
      </c>
      <c r="W29" s="29">
        <f t="shared" si="26"/>
        <v>0</v>
      </c>
      <c r="X29" s="28">
        <v>0</v>
      </c>
      <c r="Y29" s="25">
        <v>0</v>
      </c>
      <c r="Z29" s="25">
        <v>0</v>
      </c>
      <c r="AA29" s="101">
        <v>0</v>
      </c>
      <c r="AB29" s="9"/>
    </row>
    <row r="30" spans="1:28" s="9" customFormat="1" ht="15.95" customHeight="1">
      <c r="A30" s="129">
        <v>21</v>
      </c>
      <c r="B30" s="25">
        <f t="shared" si="24"/>
        <v>1</v>
      </c>
      <c r="C30" s="25">
        <f t="shared" si="27"/>
        <v>1</v>
      </c>
      <c r="D30" s="26">
        <f t="shared" si="27"/>
        <v>0</v>
      </c>
      <c r="E30" s="27">
        <f>SUM(F30:G30)</f>
        <v>1</v>
      </c>
      <c r="F30" s="25">
        <v>1</v>
      </c>
      <c r="G30" s="26">
        <v>0</v>
      </c>
      <c r="H30" s="28">
        <f t="shared" si="25"/>
        <v>0</v>
      </c>
      <c r="I30" s="25">
        <v>0</v>
      </c>
      <c r="J30" s="26">
        <v>0</v>
      </c>
      <c r="K30" s="27">
        <f>SUM(L30:M30)</f>
        <v>0</v>
      </c>
      <c r="L30" s="25">
        <v>0</v>
      </c>
      <c r="M30" s="25">
        <v>0</v>
      </c>
      <c r="N30" s="25">
        <f>SUM(O30:P30)</f>
        <v>0</v>
      </c>
      <c r="O30" s="25">
        <v>0</v>
      </c>
      <c r="P30" s="26">
        <v>0</v>
      </c>
      <c r="Q30" s="31">
        <f>SUM(R30:S30)</f>
        <v>0</v>
      </c>
      <c r="R30" s="25">
        <v>0</v>
      </c>
      <c r="S30" s="25">
        <v>0</v>
      </c>
      <c r="T30" s="25">
        <f>SUM(U30:V30)</f>
        <v>0</v>
      </c>
      <c r="U30" s="25">
        <v>0</v>
      </c>
      <c r="V30" s="26">
        <v>0</v>
      </c>
      <c r="W30" s="29">
        <f t="shared" si="26"/>
        <v>0</v>
      </c>
      <c r="X30" s="28">
        <v>0</v>
      </c>
      <c r="Y30" s="25">
        <v>0</v>
      </c>
      <c r="Z30" s="25">
        <v>0</v>
      </c>
      <c r="AA30" s="101">
        <v>0</v>
      </c>
    </row>
    <row r="31" spans="1:28" s="9" customFormat="1" ht="15.95" customHeight="1">
      <c r="A31" s="129">
        <v>22</v>
      </c>
      <c r="B31" s="25">
        <f t="shared" si="24"/>
        <v>0</v>
      </c>
      <c r="C31" s="25">
        <f t="shared" si="27"/>
        <v>0</v>
      </c>
      <c r="D31" s="26">
        <f t="shared" si="27"/>
        <v>0</v>
      </c>
      <c r="E31" s="27">
        <f>SUM(F31:G31)</f>
        <v>0</v>
      </c>
      <c r="F31" s="25">
        <v>0</v>
      </c>
      <c r="G31" s="26">
        <v>0</v>
      </c>
      <c r="H31" s="28">
        <f t="shared" si="25"/>
        <v>0</v>
      </c>
      <c r="I31" s="25">
        <v>0</v>
      </c>
      <c r="J31" s="26">
        <v>0</v>
      </c>
      <c r="K31" s="27">
        <f>SUM(L31:M31)</f>
        <v>0</v>
      </c>
      <c r="L31" s="25">
        <v>0</v>
      </c>
      <c r="M31" s="25">
        <v>0</v>
      </c>
      <c r="N31" s="25">
        <f>SUM(O31:P31)</f>
        <v>1</v>
      </c>
      <c r="O31" s="25">
        <v>1</v>
      </c>
      <c r="P31" s="26">
        <v>0</v>
      </c>
      <c r="Q31" s="31">
        <f>SUM(R31:S31)</f>
        <v>0</v>
      </c>
      <c r="R31" s="25">
        <v>0</v>
      </c>
      <c r="S31" s="25">
        <v>0</v>
      </c>
      <c r="T31" s="25">
        <f>SUM(U31:V31)</f>
        <v>1</v>
      </c>
      <c r="U31" s="25">
        <v>1</v>
      </c>
      <c r="V31" s="26">
        <v>0</v>
      </c>
      <c r="W31" s="29">
        <f t="shared" si="26"/>
        <v>0</v>
      </c>
      <c r="X31" s="28">
        <v>0</v>
      </c>
      <c r="Y31" s="25">
        <v>0</v>
      </c>
      <c r="Z31" s="25">
        <v>0</v>
      </c>
      <c r="AA31" s="101">
        <v>0</v>
      </c>
    </row>
    <row r="32" spans="1:28" s="9" customFormat="1" ht="15.95" customHeight="1" thickBot="1">
      <c r="A32" s="129">
        <v>23</v>
      </c>
      <c r="B32" s="25">
        <f t="shared" si="24"/>
        <v>0</v>
      </c>
      <c r="C32" s="25">
        <f t="shared" si="27"/>
        <v>0</v>
      </c>
      <c r="D32" s="26">
        <f t="shared" si="27"/>
        <v>0</v>
      </c>
      <c r="E32" s="27">
        <f>SUM(F32:G32)</f>
        <v>0</v>
      </c>
      <c r="F32" s="25">
        <v>0</v>
      </c>
      <c r="G32" s="26">
        <v>0</v>
      </c>
      <c r="H32" s="28">
        <f t="shared" si="25"/>
        <v>0</v>
      </c>
      <c r="I32" s="25">
        <v>0</v>
      </c>
      <c r="J32" s="26">
        <v>0</v>
      </c>
      <c r="K32" s="27">
        <f>SUM(L32:M32)</f>
        <v>0</v>
      </c>
      <c r="L32" s="25">
        <v>0</v>
      </c>
      <c r="M32" s="25">
        <v>0</v>
      </c>
      <c r="N32" s="25">
        <f>SUM(O32:P32)</f>
        <v>0</v>
      </c>
      <c r="O32" s="25">
        <v>0</v>
      </c>
      <c r="P32" s="26">
        <v>0</v>
      </c>
      <c r="Q32" s="31">
        <f>SUM(R32:S32)</f>
        <v>0</v>
      </c>
      <c r="R32" s="25">
        <v>0</v>
      </c>
      <c r="S32" s="25">
        <v>0</v>
      </c>
      <c r="T32" s="25">
        <f>SUM(U32:V32)</f>
        <v>0</v>
      </c>
      <c r="U32" s="25">
        <v>0</v>
      </c>
      <c r="V32" s="26">
        <v>0</v>
      </c>
      <c r="W32" s="29">
        <f t="shared" si="26"/>
        <v>0</v>
      </c>
      <c r="X32" s="28">
        <v>0</v>
      </c>
      <c r="Y32" s="25">
        <v>0</v>
      </c>
      <c r="Z32" s="25">
        <v>0</v>
      </c>
      <c r="AA32" s="101">
        <v>0</v>
      </c>
    </row>
    <row r="33" spans="1:28" s="9" customFormat="1" ht="15.95" customHeight="1" thickBot="1">
      <c r="A33" s="130"/>
      <c r="B33" s="109">
        <f t="shared" ref="B33:Y33" si="28">SUM(B26:B32)</f>
        <v>1</v>
      </c>
      <c r="C33" s="109">
        <f t="shared" si="28"/>
        <v>1</v>
      </c>
      <c r="D33" s="109">
        <f t="shared" si="28"/>
        <v>0</v>
      </c>
      <c r="E33" s="109">
        <f t="shared" si="28"/>
        <v>1</v>
      </c>
      <c r="F33" s="110">
        <f t="shared" si="28"/>
        <v>1</v>
      </c>
      <c r="G33" s="110">
        <f t="shared" si="28"/>
        <v>0</v>
      </c>
      <c r="H33" s="109">
        <f t="shared" si="28"/>
        <v>0</v>
      </c>
      <c r="I33" s="110">
        <f t="shared" si="28"/>
        <v>0</v>
      </c>
      <c r="J33" s="110">
        <f t="shared" si="28"/>
        <v>0</v>
      </c>
      <c r="K33" s="109">
        <f t="shared" si="28"/>
        <v>0</v>
      </c>
      <c r="L33" s="110">
        <f t="shared" si="28"/>
        <v>0</v>
      </c>
      <c r="M33" s="110">
        <f t="shared" si="28"/>
        <v>0</v>
      </c>
      <c r="N33" s="109">
        <f t="shared" si="28"/>
        <v>1</v>
      </c>
      <c r="O33" s="110">
        <f t="shared" si="28"/>
        <v>1</v>
      </c>
      <c r="P33" s="110">
        <f t="shared" si="28"/>
        <v>0</v>
      </c>
      <c r="Q33" s="109">
        <f t="shared" si="28"/>
        <v>0</v>
      </c>
      <c r="R33" s="110">
        <f t="shared" si="28"/>
        <v>0</v>
      </c>
      <c r="S33" s="110">
        <f t="shared" si="28"/>
        <v>0</v>
      </c>
      <c r="T33" s="109">
        <f t="shared" si="28"/>
        <v>1</v>
      </c>
      <c r="U33" s="110">
        <f t="shared" si="28"/>
        <v>1</v>
      </c>
      <c r="V33" s="110">
        <f t="shared" si="28"/>
        <v>0</v>
      </c>
      <c r="W33" s="109">
        <f t="shared" si="28"/>
        <v>0</v>
      </c>
      <c r="X33" s="110">
        <f t="shared" si="28"/>
        <v>0</v>
      </c>
      <c r="Y33" s="110">
        <f t="shared" si="28"/>
        <v>0</v>
      </c>
      <c r="Z33" s="108">
        <v>0</v>
      </c>
      <c r="AA33" s="33">
        <v>0</v>
      </c>
    </row>
    <row r="34" spans="1:28" s="9" customFormat="1" ht="15.95" customHeight="1">
      <c r="A34" s="129">
        <v>24</v>
      </c>
      <c r="B34" s="25">
        <f t="shared" ref="B34:B38" si="29">SUM(C34:D34)</f>
        <v>0</v>
      </c>
      <c r="C34" s="25">
        <f>SUM(C32,F34,I34)-SUM(L34,O34,R34)</f>
        <v>0</v>
      </c>
      <c r="D34" s="26">
        <f>SUM(D32,G34,J34)-SUM(M34,P34,S34)</f>
        <v>0</v>
      </c>
      <c r="E34" s="27">
        <f t="shared" ref="E34:E38" si="30">SUM(F34:G34)</f>
        <v>0</v>
      </c>
      <c r="F34" s="25">
        <v>0</v>
      </c>
      <c r="G34" s="26">
        <v>0</v>
      </c>
      <c r="H34" s="28">
        <f t="shared" ref="H34:H38" si="31">SUM(I34:J34)</f>
        <v>0</v>
      </c>
      <c r="I34" s="25">
        <v>0</v>
      </c>
      <c r="J34" s="26">
        <v>0</v>
      </c>
      <c r="K34" s="27">
        <f t="shared" ref="K34:K38" si="32">SUM(L34:M34)</f>
        <v>0</v>
      </c>
      <c r="L34" s="25">
        <v>0</v>
      </c>
      <c r="M34" s="25">
        <v>0</v>
      </c>
      <c r="N34" s="25">
        <f t="shared" ref="N34:N38" si="33">SUM(O34:P34)</f>
        <v>0</v>
      </c>
      <c r="O34" s="25">
        <v>0</v>
      </c>
      <c r="P34" s="26">
        <v>0</v>
      </c>
      <c r="Q34" s="31">
        <f t="shared" ref="Q34:Q38" si="34">SUM(R34:S34)</f>
        <v>0</v>
      </c>
      <c r="R34" s="25">
        <v>0</v>
      </c>
      <c r="S34" s="25">
        <v>0</v>
      </c>
      <c r="T34" s="25">
        <f t="shared" ref="T34:T38" si="35">SUM(U34:V34)</f>
        <v>0</v>
      </c>
      <c r="U34" s="25">
        <v>0</v>
      </c>
      <c r="V34" s="26">
        <v>0</v>
      </c>
      <c r="W34" s="29">
        <f t="shared" ref="W34:W38" si="36">SUM(X34:Y34)</f>
        <v>0</v>
      </c>
      <c r="X34" s="28">
        <v>0</v>
      </c>
      <c r="Y34" s="25">
        <v>0</v>
      </c>
      <c r="Z34" s="25">
        <v>0</v>
      </c>
      <c r="AA34" s="101">
        <v>0</v>
      </c>
    </row>
    <row r="35" spans="1:28" s="9" customFormat="1" ht="15.95" customHeight="1">
      <c r="A35" s="129">
        <v>25</v>
      </c>
      <c r="B35" s="25">
        <f t="shared" si="29"/>
        <v>0</v>
      </c>
      <c r="C35" s="25">
        <f t="shared" ref="C35:D38" si="37">SUM(C34,F35,I35)-SUM(L35,O35,R35)</f>
        <v>0</v>
      </c>
      <c r="D35" s="26">
        <f t="shared" si="37"/>
        <v>0</v>
      </c>
      <c r="E35" s="27">
        <f t="shared" si="30"/>
        <v>0</v>
      </c>
      <c r="F35" s="25">
        <v>0</v>
      </c>
      <c r="G35" s="26">
        <v>0</v>
      </c>
      <c r="H35" s="28">
        <f t="shared" si="31"/>
        <v>0</v>
      </c>
      <c r="I35" s="25">
        <v>0</v>
      </c>
      <c r="J35" s="26">
        <v>0</v>
      </c>
      <c r="K35" s="27">
        <f t="shared" si="32"/>
        <v>0</v>
      </c>
      <c r="L35" s="25">
        <v>0</v>
      </c>
      <c r="M35" s="25">
        <v>0</v>
      </c>
      <c r="N35" s="25">
        <f t="shared" si="33"/>
        <v>0</v>
      </c>
      <c r="O35" s="25">
        <v>0</v>
      </c>
      <c r="P35" s="26">
        <v>0</v>
      </c>
      <c r="Q35" s="31">
        <f t="shared" si="34"/>
        <v>0</v>
      </c>
      <c r="R35" s="25">
        <v>0</v>
      </c>
      <c r="S35" s="25">
        <v>0</v>
      </c>
      <c r="T35" s="25">
        <f t="shared" si="35"/>
        <v>0</v>
      </c>
      <c r="U35" s="25">
        <v>0</v>
      </c>
      <c r="V35" s="26">
        <v>0</v>
      </c>
      <c r="W35" s="29">
        <f t="shared" si="36"/>
        <v>0</v>
      </c>
      <c r="X35" s="28">
        <v>0</v>
      </c>
      <c r="Y35" s="25">
        <v>0</v>
      </c>
      <c r="Z35" s="25">
        <v>0</v>
      </c>
      <c r="AA35" s="101">
        <v>0</v>
      </c>
    </row>
    <row r="36" spans="1:28" s="9" customFormat="1" ht="15.95" customHeight="1">
      <c r="A36" s="129">
        <v>26</v>
      </c>
      <c r="B36" s="25">
        <f t="shared" si="29"/>
        <v>0</v>
      </c>
      <c r="C36" s="25">
        <f t="shared" si="37"/>
        <v>0</v>
      </c>
      <c r="D36" s="26">
        <f t="shared" si="37"/>
        <v>0</v>
      </c>
      <c r="E36" s="27">
        <f t="shared" si="30"/>
        <v>0</v>
      </c>
      <c r="F36" s="25">
        <v>0</v>
      </c>
      <c r="G36" s="26">
        <v>0</v>
      </c>
      <c r="H36" s="28">
        <f t="shared" si="31"/>
        <v>0</v>
      </c>
      <c r="I36" s="25">
        <v>0</v>
      </c>
      <c r="J36" s="26">
        <v>0</v>
      </c>
      <c r="K36" s="27">
        <f t="shared" si="32"/>
        <v>0</v>
      </c>
      <c r="L36" s="25">
        <v>0</v>
      </c>
      <c r="M36" s="25">
        <v>0</v>
      </c>
      <c r="N36" s="25">
        <f t="shared" si="33"/>
        <v>0</v>
      </c>
      <c r="O36" s="25">
        <v>0</v>
      </c>
      <c r="P36" s="26">
        <v>0</v>
      </c>
      <c r="Q36" s="31">
        <f t="shared" si="34"/>
        <v>0</v>
      </c>
      <c r="R36" s="25">
        <v>0</v>
      </c>
      <c r="S36" s="25">
        <v>0</v>
      </c>
      <c r="T36" s="25">
        <f t="shared" si="35"/>
        <v>0</v>
      </c>
      <c r="U36" s="25">
        <v>0</v>
      </c>
      <c r="V36" s="26">
        <v>0</v>
      </c>
      <c r="W36" s="29">
        <f t="shared" si="36"/>
        <v>0</v>
      </c>
      <c r="X36" s="28">
        <v>0</v>
      </c>
      <c r="Y36" s="25">
        <v>0</v>
      </c>
      <c r="Z36" s="25">
        <v>0</v>
      </c>
      <c r="AA36" s="101">
        <v>0</v>
      </c>
    </row>
    <row r="37" spans="1:28" ht="15.95" customHeight="1">
      <c r="A37" s="129">
        <v>27</v>
      </c>
      <c r="B37" s="25">
        <f t="shared" si="29"/>
        <v>0</v>
      </c>
      <c r="C37" s="25">
        <f t="shared" si="37"/>
        <v>0</v>
      </c>
      <c r="D37" s="26">
        <f t="shared" si="37"/>
        <v>0</v>
      </c>
      <c r="E37" s="27">
        <f t="shared" si="30"/>
        <v>0</v>
      </c>
      <c r="F37" s="25">
        <v>0</v>
      </c>
      <c r="G37" s="26">
        <v>0</v>
      </c>
      <c r="H37" s="28">
        <f t="shared" si="31"/>
        <v>0</v>
      </c>
      <c r="I37" s="25">
        <v>0</v>
      </c>
      <c r="J37" s="26">
        <v>0</v>
      </c>
      <c r="K37" s="27">
        <f t="shared" si="32"/>
        <v>0</v>
      </c>
      <c r="L37" s="25">
        <v>0</v>
      </c>
      <c r="M37" s="25">
        <v>0</v>
      </c>
      <c r="N37" s="25">
        <f t="shared" si="33"/>
        <v>0</v>
      </c>
      <c r="O37" s="25">
        <v>0</v>
      </c>
      <c r="P37" s="26">
        <v>0</v>
      </c>
      <c r="Q37" s="31">
        <f t="shared" si="34"/>
        <v>0</v>
      </c>
      <c r="R37" s="25">
        <v>0</v>
      </c>
      <c r="S37" s="25">
        <v>0</v>
      </c>
      <c r="T37" s="25">
        <f t="shared" si="35"/>
        <v>0</v>
      </c>
      <c r="U37" s="25">
        <v>0</v>
      </c>
      <c r="V37" s="26">
        <v>0</v>
      </c>
      <c r="W37" s="29">
        <f t="shared" si="36"/>
        <v>0</v>
      </c>
      <c r="X37" s="28">
        <v>0</v>
      </c>
      <c r="Y37" s="25">
        <v>0</v>
      </c>
      <c r="Z37" s="25">
        <v>0</v>
      </c>
      <c r="AA37" s="101">
        <v>0</v>
      </c>
    </row>
    <row r="38" spans="1:28" ht="15.95" customHeight="1">
      <c r="A38" s="129">
        <v>28</v>
      </c>
      <c r="B38" s="25">
        <f t="shared" si="29"/>
        <v>1</v>
      </c>
      <c r="C38" s="25">
        <f t="shared" si="37"/>
        <v>1</v>
      </c>
      <c r="D38" s="26">
        <f t="shared" si="37"/>
        <v>0</v>
      </c>
      <c r="E38" s="27">
        <f t="shared" si="30"/>
        <v>1</v>
      </c>
      <c r="F38" s="25">
        <v>1</v>
      </c>
      <c r="G38" s="26">
        <v>0</v>
      </c>
      <c r="H38" s="28">
        <f t="shared" si="31"/>
        <v>0</v>
      </c>
      <c r="I38" s="25">
        <v>0</v>
      </c>
      <c r="J38" s="26">
        <v>0</v>
      </c>
      <c r="K38" s="27">
        <f t="shared" si="32"/>
        <v>0</v>
      </c>
      <c r="L38" s="25">
        <v>0</v>
      </c>
      <c r="M38" s="25">
        <v>0</v>
      </c>
      <c r="N38" s="25">
        <f t="shared" si="33"/>
        <v>0</v>
      </c>
      <c r="O38" s="25">
        <v>0</v>
      </c>
      <c r="P38" s="26">
        <v>0</v>
      </c>
      <c r="Q38" s="31">
        <f t="shared" si="34"/>
        <v>0</v>
      </c>
      <c r="R38" s="25">
        <v>0</v>
      </c>
      <c r="S38" s="25">
        <v>0</v>
      </c>
      <c r="T38" s="25">
        <f t="shared" si="35"/>
        <v>0</v>
      </c>
      <c r="U38" s="25">
        <v>0</v>
      </c>
      <c r="V38" s="26">
        <v>0</v>
      </c>
      <c r="W38" s="29">
        <f t="shared" si="36"/>
        <v>0</v>
      </c>
      <c r="X38" s="28">
        <v>0</v>
      </c>
      <c r="Y38" s="25">
        <v>0</v>
      </c>
      <c r="Z38" s="25">
        <v>0</v>
      </c>
      <c r="AA38" s="101">
        <v>0</v>
      </c>
    </row>
    <row r="39" spans="1:28" ht="15.95" customHeight="1">
      <c r="A39" s="129">
        <v>29</v>
      </c>
      <c r="B39" s="25">
        <f t="shared" ref="B39:B40" si="38">SUM(C39:D39)</f>
        <v>0</v>
      </c>
      <c r="C39" s="25">
        <f t="shared" ref="C39:C40" si="39">SUM(C38,F39,I39)-SUM(L39,O39,R39)</f>
        <v>0</v>
      </c>
      <c r="D39" s="26">
        <f t="shared" ref="D39:D40" si="40">SUM(D38,G39,J39)-SUM(M39,P39,S39)</f>
        <v>0</v>
      </c>
      <c r="E39" s="27">
        <f t="shared" ref="E39:E40" si="41">SUM(F39:G39)</f>
        <v>0</v>
      </c>
      <c r="F39" s="25">
        <v>0</v>
      </c>
      <c r="G39" s="26">
        <v>0</v>
      </c>
      <c r="H39" s="28">
        <f t="shared" ref="H39:H40" si="42">SUM(I39:J39)</f>
        <v>0</v>
      </c>
      <c r="I39" s="25">
        <v>0</v>
      </c>
      <c r="J39" s="26">
        <v>0</v>
      </c>
      <c r="K39" s="27">
        <f t="shared" ref="K39:K40" si="43">SUM(L39:M39)</f>
        <v>0</v>
      </c>
      <c r="L39" s="25">
        <v>0</v>
      </c>
      <c r="M39" s="25">
        <v>0</v>
      </c>
      <c r="N39" s="25">
        <f t="shared" ref="N39:N40" si="44">SUM(O39:P39)</f>
        <v>1</v>
      </c>
      <c r="O39" s="25">
        <v>1</v>
      </c>
      <c r="P39" s="26">
        <v>0</v>
      </c>
      <c r="Q39" s="31">
        <f t="shared" ref="Q39:Q40" si="45">SUM(R39:S39)</f>
        <v>0</v>
      </c>
      <c r="R39" s="25">
        <v>0</v>
      </c>
      <c r="S39" s="25">
        <v>0</v>
      </c>
      <c r="T39" s="25">
        <f t="shared" ref="T39:T40" si="46">SUM(U39:V39)</f>
        <v>1</v>
      </c>
      <c r="U39" s="25">
        <v>1</v>
      </c>
      <c r="V39" s="26">
        <v>0</v>
      </c>
      <c r="W39" s="29">
        <f t="shared" ref="W39:W40" si="47">SUM(X39:Y39)</f>
        <v>0</v>
      </c>
      <c r="X39" s="28">
        <v>0</v>
      </c>
      <c r="Y39" s="25">
        <v>0</v>
      </c>
      <c r="Z39" s="25">
        <v>0</v>
      </c>
      <c r="AA39" s="101">
        <v>0</v>
      </c>
    </row>
    <row r="40" spans="1:28" ht="15.95" customHeight="1" thickBot="1">
      <c r="A40" s="129">
        <v>30</v>
      </c>
      <c r="B40" s="25">
        <f t="shared" si="38"/>
        <v>0</v>
      </c>
      <c r="C40" s="25">
        <f t="shared" si="39"/>
        <v>0</v>
      </c>
      <c r="D40" s="26">
        <f t="shared" si="40"/>
        <v>0</v>
      </c>
      <c r="E40" s="27">
        <f t="shared" si="41"/>
        <v>0</v>
      </c>
      <c r="F40" s="25">
        <v>0</v>
      </c>
      <c r="G40" s="26">
        <v>0</v>
      </c>
      <c r="H40" s="28">
        <f t="shared" si="42"/>
        <v>0</v>
      </c>
      <c r="I40" s="25">
        <v>0</v>
      </c>
      <c r="J40" s="26">
        <v>0</v>
      </c>
      <c r="K40" s="27">
        <f t="shared" si="43"/>
        <v>0</v>
      </c>
      <c r="L40" s="25">
        <v>0</v>
      </c>
      <c r="M40" s="25">
        <v>0</v>
      </c>
      <c r="N40" s="25">
        <f t="shared" si="44"/>
        <v>0</v>
      </c>
      <c r="O40" s="25">
        <v>0</v>
      </c>
      <c r="P40" s="26">
        <v>0</v>
      </c>
      <c r="Q40" s="31">
        <f t="shared" si="45"/>
        <v>0</v>
      </c>
      <c r="R40" s="25">
        <v>0</v>
      </c>
      <c r="S40" s="25">
        <v>0</v>
      </c>
      <c r="T40" s="25">
        <f t="shared" si="46"/>
        <v>0</v>
      </c>
      <c r="U40" s="25">
        <v>0</v>
      </c>
      <c r="V40" s="26">
        <v>0</v>
      </c>
      <c r="W40" s="29">
        <f t="shared" si="47"/>
        <v>0</v>
      </c>
      <c r="X40" s="28">
        <v>0</v>
      </c>
      <c r="Y40" s="25">
        <v>0</v>
      </c>
      <c r="Z40" s="25">
        <v>0</v>
      </c>
      <c r="AA40" s="101">
        <v>0</v>
      </c>
    </row>
    <row r="41" spans="1:28" ht="15.95" customHeight="1" thickBot="1">
      <c r="A41" s="107"/>
      <c r="B41" s="109">
        <f>SUM(B34:B40)</f>
        <v>1</v>
      </c>
      <c r="C41" s="109">
        <f>SUM(C34:C40)</f>
        <v>1</v>
      </c>
      <c r="D41" s="109">
        <f>SUM(D34:D40)</f>
        <v>0</v>
      </c>
      <c r="E41" s="109">
        <f t="shared" ref="E41:Y41" si="48">SUM(E34:E40)</f>
        <v>1</v>
      </c>
      <c r="F41" s="110">
        <f t="shared" si="48"/>
        <v>1</v>
      </c>
      <c r="G41" s="110">
        <f t="shared" si="48"/>
        <v>0</v>
      </c>
      <c r="H41" s="109">
        <f t="shared" si="48"/>
        <v>0</v>
      </c>
      <c r="I41" s="110">
        <f t="shared" si="48"/>
        <v>0</v>
      </c>
      <c r="J41" s="110">
        <f t="shared" si="48"/>
        <v>0</v>
      </c>
      <c r="K41" s="109">
        <f t="shared" si="48"/>
        <v>0</v>
      </c>
      <c r="L41" s="110">
        <f t="shared" si="48"/>
        <v>0</v>
      </c>
      <c r="M41" s="110">
        <f t="shared" si="48"/>
        <v>0</v>
      </c>
      <c r="N41" s="109">
        <f t="shared" si="48"/>
        <v>1</v>
      </c>
      <c r="O41" s="110">
        <f t="shared" si="48"/>
        <v>1</v>
      </c>
      <c r="P41" s="110">
        <f t="shared" si="48"/>
        <v>0</v>
      </c>
      <c r="Q41" s="109">
        <f t="shared" si="48"/>
        <v>0</v>
      </c>
      <c r="R41" s="110">
        <f t="shared" si="48"/>
        <v>0</v>
      </c>
      <c r="S41" s="110">
        <f t="shared" si="48"/>
        <v>0</v>
      </c>
      <c r="T41" s="109">
        <f t="shared" si="48"/>
        <v>1</v>
      </c>
      <c r="U41" s="110">
        <f t="shared" si="48"/>
        <v>1</v>
      </c>
      <c r="V41" s="110">
        <f t="shared" si="48"/>
        <v>0</v>
      </c>
      <c r="W41" s="109">
        <f t="shared" si="48"/>
        <v>0</v>
      </c>
      <c r="X41" s="110">
        <f t="shared" si="48"/>
        <v>0</v>
      </c>
      <c r="Y41" s="110">
        <f t="shared" si="48"/>
        <v>0</v>
      </c>
      <c r="Z41" s="108">
        <v>0</v>
      </c>
      <c r="AA41" s="33">
        <v>0</v>
      </c>
    </row>
    <row r="42" spans="1:28" ht="15.95" customHeight="1" thickBot="1">
      <c r="A42" s="255">
        <v>31</v>
      </c>
      <c r="B42" s="25">
        <f t="shared" ref="B42" si="49">SUM(C42:D42)</f>
        <v>0</v>
      </c>
      <c r="C42" s="25">
        <f>SUM(C40,F42,I42)-SUM(L42,O42,R42)</f>
        <v>0</v>
      </c>
      <c r="D42" s="26">
        <f>SUM(D40,G42,J42)-SUM(M42,P42,S42)</f>
        <v>0</v>
      </c>
      <c r="E42" s="27">
        <f t="shared" ref="E42" si="50">SUM(F42:G42)</f>
        <v>0</v>
      </c>
      <c r="F42" s="25"/>
      <c r="G42" s="26"/>
      <c r="H42" s="28">
        <f t="shared" ref="H42" si="51">SUM(I42:J42)</f>
        <v>0</v>
      </c>
      <c r="I42" s="25">
        <v>0</v>
      </c>
      <c r="J42" s="26">
        <v>0</v>
      </c>
      <c r="K42" s="27">
        <f t="shared" ref="K42" si="52">SUM(L42:M42)</f>
        <v>0</v>
      </c>
      <c r="L42" s="25">
        <v>0</v>
      </c>
      <c r="M42" s="25">
        <v>0</v>
      </c>
      <c r="N42" s="25">
        <f t="shared" ref="N42" si="53">SUM(O42:P42)</f>
        <v>0</v>
      </c>
      <c r="O42" s="25">
        <v>0</v>
      </c>
      <c r="P42" s="26">
        <v>0</v>
      </c>
      <c r="Q42" s="31">
        <f t="shared" ref="Q42" si="54">SUM(R42:S42)</f>
        <v>0</v>
      </c>
      <c r="R42" s="25">
        <v>0</v>
      </c>
      <c r="S42" s="25">
        <v>0</v>
      </c>
      <c r="T42" s="25">
        <f t="shared" ref="T42" si="55">SUM(U42:V42)</f>
        <v>0</v>
      </c>
      <c r="U42" s="25">
        <v>0</v>
      </c>
      <c r="V42" s="26">
        <v>0</v>
      </c>
      <c r="W42" s="29">
        <f t="shared" ref="W42" si="56">SUM(X42:Y42)</f>
        <v>0</v>
      </c>
      <c r="X42" s="28">
        <v>0</v>
      </c>
      <c r="Y42" s="25">
        <v>0</v>
      </c>
      <c r="Z42" s="25">
        <v>0</v>
      </c>
      <c r="AA42" s="101">
        <v>0</v>
      </c>
    </row>
    <row r="43" spans="1:28" ht="15.95" customHeight="1" thickBot="1">
      <c r="A43" s="107"/>
      <c r="B43" s="109">
        <f t="shared" ref="B43:Y43" si="57">SUM(B42:B42)</f>
        <v>0</v>
      </c>
      <c r="C43" s="109">
        <f t="shared" si="57"/>
        <v>0</v>
      </c>
      <c r="D43" s="109">
        <f t="shared" si="57"/>
        <v>0</v>
      </c>
      <c r="E43" s="109">
        <f t="shared" si="57"/>
        <v>0</v>
      </c>
      <c r="F43" s="109">
        <f t="shared" si="57"/>
        <v>0</v>
      </c>
      <c r="G43" s="109">
        <f t="shared" si="57"/>
        <v>0</v>
      </c>
      <c r="H43" s="109">
        <f t="shared" si="57"/>
        <v>0</v>
      </c>
      <c r="I43" s="109">
        <f t="shared" si="57"/>
        <v>0</v>
      </c>
      <c r="J43" s="109">
        <f t="shared" si="57"/>
        <v>0</v>
      </c>
      <c r="K43" s="109">
        <f t="shared" si="57"/>
        <v>0</v>
      </c>
      <c r="L43" s="109">
        <f t="shared" si="57"/>
        <v>0</v>
      </c>
      <c r="M43" s="109">
        <f t="shared" si="57"/>
        <v>0</v>
      </c>
      <c r="N43" s="109">
        <f t="shared" si="57"/>
        <v>0</v>
      </c>
      <c r="O43" s="109">
        <f t="shared" si="57"/>
        <v>0</v>
      </c>
      <c r="P43" s="109">
        <f t="shared" si="57"/>
        <v>0</v>
      </c>
      <c r="Q43" s="109">
        <f t="shared" si="57"/>
        <v>0</v>
      </c>
      <c r="R43" s="109">
        <f t="shared" si="57"/>
        <v>0</v>
      </c>
      <c r="S43" s="109">
        <f t="shared" si="57"/>
        <v>0</v>
      </c>
      <c r="T43" s="109">
        <f t="shared" si="57"/>
        <v>0</v>
      </c>
      <c r="U43" s="109">
        <f t="shared" si="57"/>
        <v>0</v>
      </c>
      <c r="V43" s="109">
        <f t="shared" si="57"/>
        <v>0</v>
      </c>
      <c r="W43" s="109">
        <f t="shared" si="57"/>
        <v>0</v>
      </c>
      <c r="X43" s="109">
        <f t="shared" si="57"/>
        <v>0</v>
      </c>
      <c r="Y43" s="109">
        <f t="shared" si="57"/>
        <v>0</v>
      </c>
      <c r="Z43" s="109">
        <f t="shared" ref="Z43:AA43" si="58">SUM(Z36:Z38)</f>
        <v>0</v>
      </c>
      <c r="AA43" s="109">
        <f t="shared" si="58"/>
        <v>0</v>
      </c>
    </row>
    <row r="44" spans="1:28" ht="15.95" customHeight="1" thickBot="1">
      <c r="A44" s="113"/>
      <c r="B44" s="179">
        <f t="shared" ref="B44:Y44" si="59">SUM(B9,B17,B25,B33,B41,B43)</f>
        <v>4</v>
      </c>
      <c r="C44" s="179">
        <f t="shared" si="59"/>
        <v>2</v>
      </c>
      <c r="D44" s="179">
        <f t="shared" si="59"/>
        <v>2</v>
      </c>
      <c r="E44" s="179">
        <f t="shared" si="59"/>
        <v>4</v>
      </c>
      <c r="F44" s="179">
        <f t="shared" si="59"/>
        <v>2</v>
      </c>
      <c r="G44" s="179">
        <f t="shared" si="59"/>
        <v>2</v>
      </c>
      <c r="H44" s="179">
        <f t="shared" si="59"/>
        <v>0</v>
      </c>
      <c r="I44" s="179">
        <f t="shared" si="59"/>
        <v>0</v>
      </c>
      <c r="J44" s="179">
        <f t="shared" si="59"/>
        <v>0</v>
      </c>
      <c r="K44" s="179">
        <f t="shared" si="59"/>
        <v>0</v>
      </c>
      <c r="L44" s="179">
        <f t="shared" si="59"/>
        <v>0</v>
      </c>
      <c r="M44" s="179">
        <f t="shared" si="59"/>
        <v>0</v>
      </c>
      <c r="N44" s="179">
        <f t="shared" si="59"/>
        <v>4</v>
      </c>
      <c r="O44" s="179">
        <f t="shared" si="59"/>
        <v>2</v>
      </c>
      <c r="P44" s="179">
        <f t="shared" si="59"/>
        <v>2</v>
      </c>
      <c r="Q44" s="179">
        <f t="shared" si="59"/>
        <v>0</v>
      </c>
      <c r="R44" s="179">
        <f t="shared" si="59"/>
        <v>0</v>
      </c>
      <c r="S44" s="179">
        <f t="shared" si="59"/>
        <v>0</v>
      </c>
      <c r="T44" s="179">
        <f t="shared" si="59"/>
        <v>4</v>
      </c>
      <c r="U44" s="179">
        <f t="shared" si="59"/>
        <v>2</v>
      </c>
      <c r="V44" s="179">
        <f t="shared" si="59"/>
        <v>2</v>
      </c>
      <c r="W44" s="179">
        <f t="shared" si="59"/>
        <v>0</v>
      </c>
      <c r="X44" s="179">
        <f t="shared" si="59"/>
        <v>0</v>
      </c>
      <c r="Y44" s="179">
        <f t="shared" si="59"/>
        <v>0</v>
      </c>
      <c r="Z44" s="180"/>
      <c r="AA44" s="181"/>
      <c r="AB44" s="109">
        <f>SUM(AB37:AB41)</f>
        <v>0</v>
      </c>
    </row>
    <row r="45" spans="1:28" ht="15.95" customHeight="1">
      <c r="K45" s="6"/>
      <c r="N45" s="6">
        <f>SUM(AC7,E44,H44)-SUM(K44,N44,Q44)</f>
        <v>0</v>
      </c>
      <c r="T45" s="6"/>
    </row>
    <row r="46" spans="1:28" ht="15.95" customHeight="1"/>
    <row r="47" spans="1:28" ht="15.95" customHeight="1"/>
    <row r="48" spans="1:28" ht="15.95" customHeight="1"/>
    <row r="49" spans="8:8" ht="15.95" customHeight="1">
      <c r="H49" t="s">
        <v>120</v>
      </c>
    </row>
    <row r="50" spans="8:8" ht="15.95" customHeight="1"/>
    <row r="51" spans="8:8" ht="15.95" customHeight="1"/>
    <row r="52" spans="8:8" ht="15.95" customHeight="1"/>
    <row r="53" spans="8:8" ht="15.95" customHeight="1"/>
    <row r="54" spans="8:8" ht="15.95" customHeight="1"/>
    <row r="55" spans="8:8" ht="15.95" customHeight="1"/>
    <row r="56" spans="8:8" ht="15.95" customHeight="1"/>
    <row r="57" spans="8:8" ht="15.95" customHeight="1"/>
    <row r="58" spans="8:8" ht="15.95" customHeight="1"/>
    <row r="59" spans="8:8" ht="15.95" customHeight="1"/>
    <row r="60" spans="8:8" ht="15.95" customHeight="1"/>
    <row r="61" spans="8:8" ht="15.95" customHeight="1"/>
    <row r="62" spans="8:8" ht="15.95" customHeight="1"/>
    <row r="63" spans="8:8" ht="15.95" customHeight="1"/>
    <row r="64" spans="8:8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</sheetData>
  <mergeCells count="16">
    <mergeCell ref="W5:Y5"/>
    <mergeCell ref="A1:AA1"/>
    <mergeCell ref="B4:D4"/>
    <mergeCell ref="E4:G5"/>
    <mergeCell ref="H4:J4"/>
    <mergeCell ref="K4:M4"/>
    <mergeCell ref="N4:S4"/>
    <mergeCell ref="T4:V4"/>
    <mergeCell ref="W4:Y4"/>
    <mergeCell ref="Z4:AA5"/>
    <mergeCell ref="B5:D5"/>
    <mergeCell ref="H5:J5"/>
    <mergeCell ref="K5:M5"/>
    <mergeCell ref="N5:P5"/>
    <mergeCell ref="Q5:S5"/>
    <mergeCell ref="T5:V5"/>
  </mergeCells>
  <printOptions horizontalCentered="1"/>
  <pageMargins left="0.19685039370078741" right="0.39370078740157483" top="0.19685039370078741" bottom="0.19685039370078741" header="0" footer="0"/>
  <pageSetup paperSize="5" scale="93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Hoja16"/>
  <dimension ref="A1:AC131"/>
  <sheetViews>
    <sheetView workbookViewId="0">
      <pane xSplit="2" ySplit="6" topLeftCell="C37" activePane="bottomRight" state="frozen"/>
      <selection pane="topRight" activeCell="C1" sqref="C1"/>
      <selection pane="bottomLeft" activeCell="A7" sqref="A7"/>
      <selection pane="bottomRight" activeCell="K53" sqref="K53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4" width="7.28515625" customWidth="1"/>
    <col min="15" max="15" width="6.140625" customWidth="1"/>
    <col min="16" max="17" width="7.28515625" customWidth="1"/>
    <col min="18" max="18" width="5.85546875" customWidth="1"/>
    <col min="19" max="19" width="7.28515625" customWidth="1"/>
    <col min="20" max="20" width="6.5703125" customWidth="1"/>
    <col min="21" max="25" width="7.28515625" customWidth="1"/>
    <col min="26" max="26" width="4.7109375" customWidth="1"/>
    <col min="27" max="27" width="5.7109375" style="2" customWidth="1"/>
  </cols>
  <sheetData>
    <row r="1" spans="1:29" ht="15.75">
      <c r="A1" s="298" t="s">
        <v>58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</row>
    <row r="2" spans="1:29">
      <c r="A2" s="3" t="s">
        <v>118</v>
      </c>
      <c r="B2" s="3"/>
      <c r="C2" s="3"/>
      <c r="D2" s="4"/>
      <c r="E2" s="4" t="s">
        <v>75</v>
      </c>
      <c r="F2" s="4"/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99" t="s">
        <v>2</v>
      </c>
      <c r="C4" s="300"/>
      <c r="D4" s="329"/>
      <c r="E4" s="347" t="s">
        <v>7</v>
      </c>
      <c r="F4" s="348"/>
      <c r="G4" s="349"/>
      <c r="H4" s="330" t="s">
        <v>3</v>
      </c>
      <c r="I4" s="330"/>
      <c r="J4" s="331"/>
      <c r="K4" s="330" t="s">
        <v>3</v>
      </c>
      <c r="L4" s="330"/>
      <c r="M4" s="331"/>
      <c r="N4" s="332" t="s">
        <v>4</v>
      </c>
      <c r="O4" s="332"/>
      <c r="P4" s="332"/>
      <c r="Q4" s="332"/>
      <c r="R4" s="332"/>
      <c r="S4" s="333"/>
      <c r="T4" s="336" t="s">
        <v>16</v>
      </c>
      <c r="U4" s="337"/>
      <c r="V4" s="338"/>
      <c r="W4" s="336" t="s">
        <v>18</v>
      </c>
      <c r="X4" s="337"/>
      <c r="Y4" s="338"/>
      <c r="Z4" s="334" t="s">
        <v>20</v>
      </c>
      <c r="AA4" s="315"/>
    </row>
    <row r="5" spans="1:29" s="11" customFormat="1" ht="14.25" customHeight="1" thickBot="1">
      <c r="A5" s="12" t="s">
        <v>5</v>
      </c>
      <c r="B5" s="317" t="s">
        <v>6</v>
      </c>
      <c r="C5" s="318"/>
      <c r="D5" s="345"/>
      <c r="E5" s="350"/>
      <c r="F5" s="351"/>
      <c r="G5" s="352"/>
      <c r="H5" s="316" t="s">
        <v>8</v>
      </c>
      <c r="I5" s="316"/>
      <c r="J5" s="346"/>
      <c r="K5" s="316" t="s">
        <v>9</v>
      </c>
      <c r="L5" s="316"/>
      <c r="M5" s="346"/>
      <c r="N5" s="343" t="s">
        <v>10</v>
      </c>
      <c r="O5" s="343"/>
      <c r="P5" s="344"/>
      <c r="Q5" s="342" t="s">
        <v>11</v>
      </c>
      <c r="R5" s="343"/>
      <c r="S5" s="344"/>
      <c r="T5" s="339" t="s">
        <v>17</v>
      </c>
      <c r="U5" s="340"/>
      <c r="V5" s="341"/>
      <c r="W5" s="339" t="s">
        <v>19</v>
      </c>
      <c r="X5" s="340"/>
      <c r="Y5" s="341"/>
      <c r="Z5" s="335"/>
      <c r="AA5" s="316"/>
      <c r="AC5" s="11">
        <v>1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5" t="s">
        <v>13</v>
      </c>
      <c r="F6" s="15" t="s">
        <v>14</v>
      </c>
      <c r="G6" s="22" t="s">
        <v>15</v>
      </c>
      <c r="H6" s="148" t="s">
        <v>13</v>
      </c>
      <c r="I6" s="17" t="s">
        <v>14</v>
      </c>
      <c r="J6" s="23" t="s">
        <v>15</v>
      </c>
      <c r="K6" s="148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26"/>
      <c r="AC6" s="126">
        <v>0</v>
      </c>
    </row>
    <row r="7" spans="1:29" s="2" customFormat="1" ht="15.95" customHeight="1">
      <c r="A7" s="125">
        <v>1</v>
      </c>
      <c r="B7" s="25">
        <f>SUM(C7:D7)</f>
        <v>2</v>
      </c>
      <c r="C7" s="25">
        <f>SUM(AC5,F7,I7)-SUM(L7,O7,R7)</f>
        <v>1</v>
      </c>
      <c r="D7" s="25">
        <f>SUM(AC6,G7,J7)-SUM(M7,P7,S7)</f>
        <v>1</v>
      </c>
      <c r="E7" s="27">
        <f t="shared" ref="E7:E29" si="0">SUM(F7:G7)</f>
        <v>0</v>
      </c>
      <c r="F7" s="25">
        <v>0</v>
      </c>
      <c r="G7" s="26">
        <v>0</v>
      </c>
      <c r="H7" s="27">
        <f t="shared" ref="H7:H8" si="1">SUM(I7:J7)</f>
        <v>1</v>
      </c>
      <c r="I7" s="25">
        <v>0</v>
      </c>
      <c r="J7" s="26">
        <v>1</v>
      </c>
      <c r="K7" s="28">
        <f t="shared" ref="K7:K8" si="2">SUM(L7:M7)</f>
        <v>0</v>
      </c>
      <c r="L7" s="25">
        <v>0</v>
      </c>
      <c r="M7" s="25">
        <v>0</v>
      </c>
      <c r="N7" s="28">
        <f t="shared" ref="N7:N15" si="3">SUM(O7:P7)</f>
        <v>0</v>
      </c>
      <c r="O7" s="25">
        <v>0</v>
      </c>
      <c r="P7" s="25">
        <v>0</v>
      </c>
      <c r="Q7" s="31">
        <f t="shared" ref="Q7:Q8" si="4">SUM(R7:S7)</f>
        <v>0</v>
      </c>
      <c r="R7" s="25">
        <v>0</v>
      </c>
      <c r="S7" s="25">
        <v>0</v>
      </c>
      <c r="T7" s="29">
        <f>SUM(U7:V7)</f>
        <v>0</v>
      </c>
      <c r="U7" s="28">
        <v>0</v>
      </c>
      <c r="V7" s="25">
        <v>0</v>
      </c>
      <c r="W7" s="31">
        <f t="shared" ref="W7:W16" si="5">SUM(X7:Y7)</f>
        <v>0</v>
      </c>
      <c r="X7" s="25">
        <v>0</v>
      </c>
      <c r="Y7" s="25">
        <v>0</v>
      </c>
      <c r="Z7" s="25">
        <v>0</v>
      </c>
      <c r="AA7" s="101">
        <v>0</v>
      </c>
      <c r="AC7" s="2">
        <f>SUM(AC5:AC6)</f>
        <v>1</v>
      </c>
    </row>
    <row r="8" spans="1:29" s="2" customFormat="1" ht="15.95" customHeight="1" thickBot="1">
      <c r="A8" s="24">
        <v>2</v>
      </c>
      <c r="B8" s="25">
        <f t="shared" ref="B8" si="6">SUM(C8:D8)</f>
        <v>4</v>
      </c>
      <c r="C8" s="25">
        <f t="shared" ref="C8:D8" si="7">SUM(C7,F8,I8)-SUM(L8,O8,R8)</f>
        <v>2</v>
      </c>
      <c r="D8" s="26">
        <f t="shared" si="7"/>
        <v>2</v>
      </c>
      <c r="E8" s="27">
        <f t="shared" si="0"/>
        <v>2</v>
      </c>
      <c r="F8" s="25">
        <v>1</v>
      </c>
      <c r="G8" s="26">
        <v>1</v>
      </c>
      <c r="H8" s="27">
        <f t="shared" si="1"/>
        <v>0</v>
      </c>
      <c r="I8" s="25">
        <v>0</v>
      </c>
      <c r="J8" s="26">
        <v>0</v>
      </c>
      <c r="K8" s="28">
        <f t="shared" si="2"/>
        <v>0</v>
      </c>
      <c r="L8" s="25">
        <v>0</v>
      </c>
      <c r="M8" s="25">
        <v>0</v>
      </c>
      <c r="N8" s="28">
        <f t="shared" si="3"/>
        <v>0</v>
      </c>
      <c r="O8" s="25">
        <v>0</v>
      </c>
      <c r="P8" s="25">
        <v>0</v>
      </c>
      <c r="Q8" s="31">
        <f t="shared" si="4"/>
        <v>0</v>
      </c>
      <c r="R8" s="25">
        <v>0</v>
      </c>
      <c r="S8" s="25">
        <v>0</v>
      </c>
      <c r="T8" s="29">
        <f t="shared" ref="T8:T32" si="8">SUM(U8:V8)</f>
        <v>0</v>
      </c>
      <c r="U8" s="28">
        <v>0</v>
      </c>
      <c r="V8" s="25">
        <v>0</v>
      </c>
      <c r="W8" s="31">
        <f t="shared" si="5"/>
        <v>0</v>
      </c>
      <c r="X8" s="25">
        <v>0</v>
      </c>
      <c r="Y8" s="25">
        <v>0</v>
      </c>
      <c r="Z8" s="25">
        <v>0</v>
      </c>
      <c r="AA8" s="101">
        <v>0</v>
      </c>
      <c r="AB8"/>
    </row>
    <row r="9" spans="1:29" s="2" customFormat="1" ht="15.95" customHeight="1" thickBot="1">
      <c r="A9" s="112"/>
      <c r="B9" s="108">
        <f t="shared" ref="B9:Y9" si="9">SUM(B7:B8)</f>
        <v>6</v>
      </c>
      <c r="C9" s="108">
        <f t="shared" si="9"/>
        <v>3</v>
      </c>
      <c r="D9" s="108">
        <f t="shared" si="9"/>
        <v>3</v>
      </c>
      <c r="E9" s="108">
        <f t="shared" si="9"/>
        <v>2</v>
      </c>
      <c r="F9" s="108">
        <f t="shared" si="9"/>
        <v>1</v>
      </c>
      <c r="G9" s="108">
        <f t="shared" si="9"/>
        <v>1</v>
      </c>
      <c r="H9" s="108">
        <f t="shared" si="9"/>
        <v>1</v>
      </c>
      <c r="I9" s="108">
        <f t="shared" si="9"/>
        <v>0</v>
      </c>
      <c r="J9" s="108">
        <f t="shared" si="9"/>
        <v>1</v>
      </c>
      <c r="K9" s="108">
        <f t="shared" si="9"/>
        <v>0</v>
      </c>
      <c r="L9" s="108">
        <f t="shared" si="9"/>
        <v>0</v>
      </c>
      <c r="M9" s="108">
        <f t="shared" si="9"/>
        <v>0</v>
      </c>
      <c r="N9" s="108">
        <f t="shared" si="9"/>
        <v>0</v>
      </c>
      <c r="O9" s="108">
        <f t="shared" si="9"/>
        <v>0</v>
      </c>
      <c r="P9" s="108">
        <f t="shared" si="9"/>
        <v>0</v>
      </c>
      <c r="Q9" s="108">
        <f t="shared" si="9"/>
        <v>0</v>
      </c>
      <c r="R9" s="108">
        <f t="shared" si="9"/>
        <v>0</v>
      </c>
      <c r="S9" s="108">
        <f t="shared" si="9"/>
        <v>0</v>
      </c>
      <c r="T9" s="108">
        <f t="shared" si="9"/>
        <v>0</v>
      </c>
      <c r="U9" s="108">
        <f t="shared" si="9"/>
        <v>0</v>
      </c>
      <c r="V9" s="108">
        <f t="shared" si="9"/>
        <v>0</v>
      </c>
      <c r="W9" s="108">
        <f t="shared" si="9"/>
        <v>0</v>
      </c>
      <c r="X9" s="108">
        <f t="shared" si="9"/>
        <v>0</v>
      </c>
      <c r="Y9" s="108">
        <f t="shared" si="9"/>
        <v>0</v>
      </c>
      <c r="Z9" s="108">
        <v>0</v>
      </c>
      <c r="AA9" s="111">
        <v>0</v>
      </c>
    </row>
    <row r="10" spans="1:29" s="2" customFormat="1" ht="15.95" customHeight="1">
      <c r="A10" s="125">
        <v>3</v>
      </c>
      <c r="B10" s="25">
        <f>SUM(C10:D10)</f>
        <v>5</v>
      </c>
      <c r="C10" s="25">
        <f>SUM(C8,F10,I10)-SUM(L10,O10,R10)</f>
        <v>3</v>
      </c>
      <c r="D10" s="25">
        <f>SUM(D8,G10,J10)-SUM(M10,P10,S10)</f>
        <v>2</v>
      </c>
      <c r="E10" s="27">
        <f t="shared" si="0"/>
        <v>1</v>
      </c>
      <c r="F10" s="25">
        <v>1</v>
      </c>
      <c r="G10" s="26">
        <v>0</v>
      </c>
      <c r="H10" s="27">
        <f t="shared" ref="H10:H16" si="10">SUM(I10:J10)</f>
        <v>0</v>
      </c>
      <c r="I10" s="25">
        <v>0</v>
      </c>
      <c r="J10" s="26">
        <v>0</v>
      </c>
      <c r="K10" s="28">
        <f t="shared" ref="K10:K16" si="11">SUM(L10:M10)</f>
        <v>0</v>
      </c>
      <c r="L10" s="25">
        <v>0</v>
      </c>
      <c r="M10" s="25">
        <v>0</v>
      </c>
      <c r="N10" s="25">
        <f t="shared" si="3"/>
        <v>0</v>
      </c>
      <c r="O10" s="25">
        <v>0</v>
      </c>
      <c r="P10" s="25">
        <v>0</v>
      </c>
      <c r="Q10" s="31">
        <f t="shared" ref="Q10:Q16" si="12">SUM(R10:S10)</f>
        <v>0</v>
      </c>
      <c r="R10" s="25">
        <v>0</v>
      </c>
      <c r="S10" s="25">
        <v>0</v>
      </c>
      <c r="T10" s="29">
        <f t="shared" si="8"/>
        <v>0</v>
      </c>
      <c r="U10" s="28">
        <v>0</v>
      </c>
      <c r="V10" s="25">
        <v>0</v>
      </c>
      <c r="W10" s="29">
        <f>SUM(X10:Y10)</f>
        <v>0</v>
      </c>
      <c r="X10" s="28">
        <v>0</v>
      </c>
      <c r="Y10" s="25">
        <v>0</v>
      </c>
      <c r="Z10" s="25">
        <v>0</v>
      </c>
      <c r="AA10" s="101">
        <v>0</v>
      </c>
    </row>
    <row r="11" spans="1:29" s="2" customFormat="1" ht="15.95" customHeight="1">
      <c r="A11" s="24">
        <v>4</v>
      </c>
      <c r="B11" s="25">
        <f t="shared" ref="B11:B16" si="13">SUM(C11:D11)</f>
        <v>5</v>
      </c>
      <c r="C11" s="25">
        <f t="shared" ref="C11:D16" si="14">SUM(C10,F11,I11)-SUM(L11,O11,R11)</f>
        <v>3</v>
      </c>
      <c r="D11" s="26">
        <f t="shared" si="14"/>
        <v>2</v>
      </c>
      <c r="E11" s="27">
        <f t="shared" si="0"/>
        <v>1</v>
      </c>
      <c r="F11" s="25">
        <v>1</v>
      </c>
      <c r="G11" s="26">
        <v>0</v>
      </c>
      <c r="H11" s="27">
        <f t="shared" si="10"/>
        <v>0</v>
      </c>
      <c r="I11" s="25">
        <v>0</v>
      </c>
      <c r="J11" s="26">
        <v>0</v>
      </c>
      <c r="K11" s="27">
        <f t="shared" si="11"/>
        <v>0</v>
      </c>
      <c r="L11" s="25">
        <v>0</v>
      </c>
      <c r="M11" s="25">
        <v>0</v>
      </c>
      <c r="N11" s="25">
        <f t="shared" si="3"/>
        <v>1</v>
      </c>
      <c r="O11" s="25">
        <v>1</v>
      </c>
      <c r="P11" s="25">
        <v>0</v>
      </c>
      <c r="Q11" s="31">
        <f t="shared" si="12"/>
        <v>0</v>
      </c>
      <c r="R11" s="25">
        <v>0</v>
      </c>
      <c r="S11" s="25">
        <v>0</v>
      </c>
      <c r="T11" s="29">
        <f t="shared" si="8"/>
        <v>2</v>
      </c>
      <c r="U11" s="28">
        <v>2</v>
      </c>
      <c r="V11" s="25">
        <v>0</v>
      </c>
      <c r="W11" s="29">
        <f>SUM(X11:Y11)</f>
        <v>0</v>
      </c>
      <c r="X11" s="28">
        <v>0</v>
      </c>
      <c r="Y11" s="25">
        <v>0</v>
      </c>
      <c r="Z11" s="25">
        <v>0</v>
      </c>
      <c r="AA11" s="101">
        <v>0</v>
      </c>
    </row>
    <row r="12" spans="1:29" s="2" customFormat="1" ht="15.95" customHeight="1">
      <c r="A12" s="24">
        <v>5</v>
      </c>
      <c r="B12" s="25">
        <f t="shared" si="13"/>
        <v>4</v>
      </c>
      <c r="C12" s="25">
        <f t="shared" si="14"/>
        <v>2</v>
      </c>
      <c r="D12" s="26">
        <f t="shared" si="14"/>
        <v>2</v>
      </c>
      <c r="E12" s="27">
        <f t="shared" si="0"/>
        <v>0</v>
      </c>
      <c r="F12" s="25">
        <v>0</v>
      </c>
      <c r="G12" s="26">
        <v>0</v>
      </c>
      <c r="H12" s="27">
        <f t="shared" si="10"/>
        <v>0</v>
      </c>
      <c r="I12" s="25">
        <v>0</v>
      </c>
      <c r="J12" s="26">
        <v>0</v>
      </c>
      <c r="K12" s="28">
        <f t="shared" si="11"/>
        <v>0</v>
      </c>
      <c r="L12" s="25">
        <v>0</v>
      </c>
      <c r="M12" s="25">
        <v>0</v>
      </c>
      <c r="N12" s="25">
        <f t="shared" si="3"/>
        <v>1</v>
      </c>
      <c r="O12" s="25">
        <v>1</v>
      </c>
      <c r="P12" s="25">
        <v>0</v>
      </c>
      <c r="Q12" s="31">
        <f t="shared" si="12"/>
        <v>0</v>
      </c>
      <c r="R12" s="25">
        <v>0</v>
      </c>
      <c r="S12" s="25">
        <v>0</v>
      </c>
      <c r="T12" s="29">
        <f t="shared" si="8"/>
        <v>2</v>
      </c>
      <c r="U12" s="28">
        <v>2</v>
      </c>
      <c r="V12" s="25">
        <v>0</v>
      </c>
      <c r="W12" s="29">
        <f>SUM(X12:Y12)</f>
        <v>0</v>
      </c>
      <c r="X12" s="28">
        <v>0</v>
      </c>
      <c r="Y12" s="25">
        <v>0</v>
      </c>
      <c r="Z12" s="25">
        <v>0</v>
      </c>
      <c r="AA12" s="101">
        <v>0</v>
      </c>
    </row>
    <row r="13" spans="1:29" s="2" customFormat="1" ht="15.95" customHeight="1">
      <c r="A13" s="24">
        <v>6</v>
      </c>
      <c r="B13" s="25">
        <f t="shared" si="13"/>
        <v>4</v>
      </c>
      <c r="C13" s="25">
        <f t="shared" si="14"/>
        <v>1</v>
      </c>
      <c r="D13" s="26">
        <f t="shared" si="14"/>
        <v>3</v>
      </c>
      <c r="E13" s="27">
        <f t="shared" si="0"/>
        <v>1</v>
      </c>
      <c r="F13" s="25">
        <v>0</v>
      </c>
      <c r="G13" s="26">
        <v>1</v>
      </c>
      <c r="H13" s="27">
        <f t="shared" si="10"/>
        <v>0</v>
      </c>
      <c r="I13" s="25">
        <v>0</v>
      </c>
      <c r="J13" s="26">
        <v>0</v>
      </c>
      <c r="K13" s="27">
        <f t="shared" si="11"/>
        <v>0</v>
      </c>
      <c r="L13" s="25">
        <v>0</v>
      </c>
      <c r="M13" s="25">
        <v>0</v>
      </c>
      <c r="N13" s="25">
        <f t="shared" si="3"/>
        <v>1</v>
      </c>
      <c r="O13" s="25">
        <v>1</v>
      </c>
      <c r="P13" s="25">
        <v>0</v>
      </c>
      <c r="Q13" s="31">
        <f t="shared" si="12"/>
        <v>0</v>
      </c>
      <c r="R13" s="25">
        <v>0</v>
      </c>
      <c r="S13" s="25">
        <v>0</v>
      </c>
      <c r="T13" s="29">
        <f t="shared" si="8"/>
        <v>2</v>
      </c>
      <c r="U13" s="28">
        <v>2</v>
      </c>
      <c r="V13" s="25">
        <v>0</v>
      </c>
      <c r="W13" s="31">
        <f t="shared" si="5"/>
        <v>0</v>
      </c>
      <c r="X13" s="25">
        <v>0</v>
      </c>
      <c r="Y13" s="25">
        <v>0</v>
      </c>
      <c r="Z13" s="25">
        <v>0</v>
      </c>
      <c r="AA13" s="101">
        <v>0</v>
      </c>
    </row>
    <row r="14" spans="1:29" s="2" customFormat="1" ht="15.95" customHeight="1">
      <c r="A14" s="24">
        <v>7</v>
      </c>
      <c r="B14" s="25">
        <f t="shared" si="13"/>
        <v>3</v>
      </c>
      <c r="C14" s="25">
        <f t="shared" si="14"/>
        <v>1</v>
      </c>
      <c r="D14" s="26">
        <f t="shared" si="14"/>
        <v>2</v>
      </c>
      <c r="E14" s="27">
        <f t="shared" si="0"/>
        <v>0</v>
      </c>
      <c r="F14" s="25">
        <v>0</v>
      </c>
      <c r="G14" s="26">
        <v>0</v>
      </c>
      <c r="H14" s="27">
        <f t="shared" si="10"/>
        <v>0</v>
      </c>
      <c r="I14" s="25">
        <v>0</v>
      </c>
      <c r="J14" s="26">
        <v>0</v>
      </c>
      <c r="K14" s="28">
        <f t="shared" si="11"/>
        <v>0</v>
      </c>
      <c r="L14" s="25">
        <v>0</v>
      </c>
      <c r="M14" s="25">
        <v>0</v>
      </c>
      <c r="N14" s="25">
        <f t="shared" si="3"/>
        <v>1</v>
      </c>
      <c r="O14" s="25">
        <v>0</v>
      </c>
      <c r="P14" s="25">
        <v>1</v>
      </c>
      <c r="Q14" s="31">
        <f t="shared" si="12"/>
        <v>0</v>
      </c>
      <c r="R14" s="25">
        <v>0</v>
      </c>
      <c r="S14" s="25">
        <v>0</v>
      </c>
      <c r="T14" s="29">
        <f t="shared" si="8"/>
        <v>1</v>
      </c>
      <c r="U14" s="28">
        <v>0</v>
      </c>
      <c r="V14" s="25">
        <v>1</v>
      </c>
      <c r="W14" s="29">
        <f t="shared" si="5"/>
        <v>0</v>
      </c>
      <c r="X14" s="28">
        <v>0</v>
      </c>
      <c r="Y14" s="25">
        <v>0</v>
      </c>
      <c r="Z14" s="25">
        <v>0</v>
      </c>
      <c r="AA14" s="101">
        <v>0</v>
      </c>
      <c r="AB14"/>
    </row>
    <row r="15" spans="1:29" s="2" customFormat="1" ht="15.95" customHeight="1">
      <c r="A15" s="24">
        <v>8</v>
      </c>
      <c r="B15" s="25">
        <f t="shared" si="13"/>
        <v>3</v>
      </c>
      <c r="C15" s="25">
        <f t="shared" si="14"/>
        <v>1</v>
      </c>
      <c r="D15" s="26">
        <f t="shared" si="14"/>
        <v>2</v>
      </c>
      <c r="E15" s="27">
        <f t="shared" si="0"/>
        <v>0</v>
      </c>
      <c r="F15" s="25">
        <v>0</v>
      </c>
      <c r="G15" s="26">
        <v>0</v>
      </c>
      <c r="H15" s="27">
        <f t="shared" si="10"/>
        <v>1</v>
      </c>
      <c r="I15" s="25">
        <v>1</v>
      </c>
      <c r="J15" s="26">
        <v>0</v>
      </c>
      <c r="K15" s="27">
        <f t="shared" si="11"/>
        <v>0</v>
      </c>
      <c r="L15" s="25">
        <v>0</v>
      </c>
      <c r="M15" s="25">
        <v>0</v>
      </c>
      <c r="N15" s="25">
        <f t="shared" si="3"/>
        <v>1</v>
      </c>
      <c r="O15" s="25">
        <v>1</v>
      </c>
      <c r="P15" s="25">
        <v>0</v>
      </c>
      <c r="Q15" s="31">
        <f t="shared" si="12"/>
        <v>0</v>
      </c>
      <c r="R15" s="25">
        <v>0</v>
      </c>
      <c r="S15" s="25">
        <v>0</v>
      </c>
      <c r="T15" s="29">
        <f t="shared" si="8"/>
        <v>10</v>
      </c>
      <c r="U15" s="28">
        <v>10</v>
      </c>
      <c r="V15" s="25">
        <v>0</v>
      </c>
      <c r="W15" s="29">
        <v>0</v>
      </c>
      <c r="X15" s="28">
        <v>0</v>
      </c>
      <c r="Y15" s="25">
        <v>0</v>
      </c>
      <c r="Z15" s="25">
        <v>0</v>
      </c>
      <c r="AA15" s="101">
        <v>0</v>
      </c>
    </row>
    <row r="16" spans="1:29" ht="15.95" customHeight="1" thickBot="1">
      <c r="A16" s="24">
        <v>9</v>
      </c>
      <c r="B16" s="25">
        <f t="shared" si="13"/>
        <v>4</v>
      </c>
      <c r="C16" s="25">
        <f t="shared" si="14"/>
        <v>2</v>
      </c>
      <c r="D16" s="26">
        <f t="shared" si="14"/>
        <v>2</v>
      </c>
      <c r="E16" s="27">
        <f>SUM(F16:G16)</f>
        <v>1</v>
      </c>
      <c r="F16" s="25">
        <v>1</v>
      </c>
      <c r="G16" s="26">
        <v>0</v>
      </c>
      <c r="H16" s="27">
        <f t="shared" si="10"/>
        <v>0</v>
      </c>
      <c r="I16" s="25">
        <v>0</v>
      </c>
      <c r="J16" s="26">
        <v>0</v>
      </c>
      <c r="K16" s="27">
        <f t="shared" si="11"/>
        <v>0</v>
      </c>
      <c r="L16" s="25">
        <v>0</v>
      </c>
      <c r="M16" s="25">
        <v>0</v>
      </c>
      <c r="N16" s="25">
        <f>SUM(O16:P16)</f>
        <v>0</v>
      </c>
      <c r="O16" s="25">
        <v>0</v>
      </c>
      <c r="P16" s="25">
        <v>0</v>
      </c>
      <c r="Q16" s="31">
        <f t="shared" si="12"/>
        <v>0</v>
      </c>
      <c r="R16" s="25">
        <v>0</v>
      </c>
      <c r="S16" s="25">
        <v>0</v>
      </c>
      <c r="T16" s="29">
        <f>SUM(U16:V16)</f>
        <v>0</v>
      </c>
      <c r="U16" s="28">
        <v>0</v>
      </c>
      <c r="V16" s="25">
        <v>0</v>
      </c>
      <c r="W16" s="29">
        <f t="shared" si="5"/>
        <v>0</v>
      </c>
      <c r="X16" s="28">
        <v>0</v>
      </c>
      <c r="Y16" s="25">
        <v>0</v>
      </c>
      <c r="Z16" s="25">
        <v>0</v>
      </c>
      <c r="AA16" s="101">
        <v>0</v>
      </c>
      <c r="AB16" s="2"/>
    </row>
    <row r="17" spans="1:28" s="2" customFormat="1" ht="15.95" customHeight="1" thickBot="1">
      <c r="A17" s="107"/>
      <c r="B17" s="108">
        <f t="shared" ref="B17:P17" si="15">SUM(B10:B16)</f>
        <v>28</v>
      </c>
      <c r="C17" s="108">
        <f t="shared" si="15"/>
        <v>13</v>
      </c>
      <c r="D17" s="108">
        <f t="shared" si="15"/>
        <v>15</v>
      </c>
      <c r="E17" s="109">
        <f t="shared" si="15"/>
        <v>4</v>
      </c>
      <c r="F17" s="108">
        <f t="shared" si="15"/>
        <v>3</v>
      </c>
      <c r="G17" s="108">
        <f t="shared" si="15"/>
        <v>1</v>
      </c>
      <c r="H17" s="108">
        <f t="shared" si="15"/>
        <v>1</v>
      </c>
      <c r="I17" s="108">
        <f t="shared" si="15"/>
        <v>1</v>
      </c>
      <c r="J17" s="108">
        <f t="shared" si="15"/>
        <v>0</v>
      </c>
      <c r="K17" s="109">
        <f t="shared" si="15"/>
        <v>0</v>
      </c>
      <c r="L17" s="108">
        <f t="shared" si="15"/>
        <v>0</v>
      </c>
      <c r="M17" s="108">
        <f t="shared" si="15"/>
        <v>0</v>
      </c>
      <c r="N17" s="108">
        <f t="shared" si="15"/>
        <v>5</v>
      </c>
      <c r="O17" s="108">
        <f t="shared" si="15"/>
        <v>4</v>
      </c>
      <c r="P17" s="108">
        <f t="shared" si="15"/>
        <v>1</v>
      </c>
      <c r="Q17" s="108">
        <f>SUM(Q10:Q15)</f>
        <v>0</v>
      </c>
      <c r="R17" s="108">
        <f>SUM(R10:R16)</f>
        <v>0</v>
      </c>
      <c r="S17" s="108">
        <f>SUM(S10:S16)</f>
        <v>0</v>
      </c>
      <c r="T17" s="108">
        <f>SUM(T10:T16)</f>
        <v>17</v>
      </c>
      <c r="U17" s="108">
        <f>SUM(U10:U16)</f>
        <v>16</v>
      </c>
      <c r="V17" s="108">
        <f>SUM(V10:V16)</f>
        <v>1</v>
      </c>
      <c r="W17" s="108">
        <f>SUM(W10:W15)</f>
        <v>0</v>
      </c>
      <c r="X17" s="108">
        <f>SUM(X10:X16)</f>
        <v>0</v>
      </c>
      <c r="Y17" s="108">
        <f>SUM(Y10:Y16)</f>
        <v>0</v>
      </c>
      <c r="Z17" s="108">
        <v>0</v>
      </c>
      <c r="AA17" s="111">
        <v>0</v>
      </c>
    </row>
    <row r="18" spans="1:28" s="2" customFormat="1" ht="15.95" customHeight="1">
      <c r="A18" s="125">
        <v>10</v>
      </c>
      <c r="B18" s="25">
        <f>SUM(C18:D18)</f>
        <v>4</v>
      </c>
      <c r="C18" s="25">
        <f>SUM(C16,F18,I18)-SUM(L18,O18,R18)</f>
        <v>1</v>
      </c>
      <c r="D18" s="26">
        <f>SUM(D16,G18,J18)-SUM(M18,P18,S18)</f>
        <v>3</v>
      </c>
      <c r="E18" s="27">
        <f t="shared" si="0"/>
        <v>1</v>
      </c>
      <c r="F18" s="25">
        <v>0</v>
      </c>
      <c r="G18" s="26">
        <v>1</v>
      </c>
      <c r="H18" s="27">
        <f t="shared" ref="H18:H24" si="16">SUM(I18:J18)</f>
        <v>0</v>
      </c>
      <c r="I18" s="25">
        <v>0</v>
      </c>
      <c r="J18" s="26">
        <v>0</v>
      </c>
      <c r="K18" s="27">
        <f>SUM(L18:M18)</f>
        <v>0</v>
      </c>
      <c r="L18" s="25">
        <v>0</v>
      </c>
      <c r="M18" s="25">
        <v>0</v>
      </c>
      <c r="N18" s="27">
        <f t="shared" ref="N18:N29" si="17">SUM(O18:P18)</f>
        <v>1</v>
      </c>
      <c r="O18" s="25">
        <v>1</v>
      </c>
      <c r="P18" s="25">
        <v>0</v>
      </c>
      <c r="Q18" s="31">
        <f t="shared" ref="Q18:Q24" si="18">SUM(R18:S18)</f>
        <v>0</v>
      </c>
      <c r="R18" s="25">
        <v>0</v>
      </c>
      <c r="S18" s="25">
        <v>0</v>
      </c>
      <c r="T18" s="25">
        <f t="shared" si="8"/>
        <v>1</v>
      </c>
      <c r="U18" s="28">
        <v>1</v>
      </c>
      <c r="V18" s="25">
        <v>0</v>
      </c>
      <c r="W18" s="29">
        <f t="shared" ref="W18:W24" si="19">SUM(X18:Y18)</f>
        <v>0</v>
      </c>
      <c r="X18" s="28">
        <v>0</v>
      </c>
      <c r="Y18" s="25">
        <v>0</v>
      </c>
      <c r="Z18" s="25">
        <v>0</v>
      </c>
      <c r="AA18" s="30">
        <v>0</v>
      </c>
    </row>
    <row r="19" spans="1:28" s="2" customFormat="1" ht="15.95" customHeight="1">
      <c r="A19" s="24">
        <v>11</v>
      </c>
      <c r="B19" s="25">
        <f t="shared" ref="B19:B24" si="20">SUM(C19:D19)</f>
        <v>4</v>
      </c>
      <c r="C19" s="25">
        <f t="shared" ref="C19:D24" si="21">SUM(C18,F19,I19)-SUM(L19,O19,R19)</f>
        <v>1</v>
      </c>
      <c r="D19" s="26">
        <f t="shared" si="21"/>
        <v>3</v>
      </c>
      <c r="E19" s="27">
        <f t="shared" si="0"/>
        <v>0</v>
      </c>
      <c r="F19" s="25">
        <v>0</v>
      </c>
      <c r="G19" s="26">
        <v>0</v>
      </c>
      <c r="H19" s="27">
        <f t="shared" si="16"/>
        <v>0</v>
      </c>
      <c r="I19" s="25">
        <v>0</v>
      </c>
      <c r="J19" s="26">
        <v>0</v>
      </c>
      <c r="K19" s="27">
        <f>SUM(L19:M19)</f>
        <v>0</v>
      </c>
      <c r="L19" s="25">
        <v>0</v>
      </c>
      <c r="M19" s="25">
        <v>0</v>
      </c>
      <c r="N19" s="25">
        <f t="shared" si="17"/>
        <v>0</v>
      </c>
      <c r="O19" s="25">
        <v>0</v>
      </c>
      <c r="P19" s="25">
        <v>0</v>
      </c>
      <c r="Q19" s="31">
        <f t="shared" si="18"/>
        <v>0</v>
      </c>
      <c r="R19" s="25">
        <v>0</v>
      </c>
      <c r="S19" s="25">
        <v>0</v>
      </c>
      <c r="T19" s="25">
        <f t="shared" si="8"/>
        <v>0</v>
      </c>
      <c r="U19" s="28">
        <v>0</v>
      </c>
      <c r="V19" s="25">
        <v>0</v>
      </c>
      <c r="W19" s="29">
        <f t="shared" si="19"/>
        <v>0</v>
      </c>
      <c r="X19" s="28">
        <v>0</v>
      </c>
      <c r="Y19" s="25">
        <v>0</v>
      </c>
      <c r="Z19" s="25">
        <v>0</v>
      </c>
      <c r="AA19" s="101">
        <v>0</v>
      </c>
    </row>
    <row r="20" spans="1:28" s="2" customFormat="1" ht="15.95" customHeight="1">
      <c r="A20" s="24">
        <v>12</v>
      </c>
      <c r="B20" s="25">
        <f t="shared" si="20"/>
        <v>4</v>
      </c>
      <c r="C20" s="25">
        <f t="shared" si="21"/>
        <v>1</v>
      </c>
      <c r="D20" s="26">
        <f t="shared" si="21"/>
        <v>3</v>
      </c>
      <c r="E20" s="27">
        <f t="shared" si="0"/>
        <v>1</v>
      </c>
      <c r="F20" s="25">
        <v>0</v>
      </c>
      <c r="G20" s="26">
        <v>1</v>
      </c>
      <c r="H20" s="27">
        <f t="shared" si="16"/>
        <v>0</v>
      </c>
      <c r="I20" s="25">
        <v>0</v>
      </c>
      <c r="J20" s="26">
        <v>0</v>
      </c>
      <c r="K20" s="27">
        <f>SUM(L20:M20)</f>
        <v>1</v>
      </c>
      <c r="L20" s="25">
        <v>0</v>
      </c>
      <c r="M20" s="25">
        <v>1</v>
      </c>
      <c r="N20" s="25">
        <f t="shared" si="17"/>
        <v>0</v>
      </c>
      <c r="O20" s="25">
        <v>0</v>
      </c>
      <c r="P20" s="25">
        <v>0</v>
      </c>
      <c r="Q20" s="32">
        <f t="shared" si="18"/>
        <v>0</v>
      </c>
      <c r="R20" s="25">
        <v>0</v>
      </c>
      <c r="S20" s="25">
        <v>0</v>
      </c>
      <c r="T20" s="25">
        <f t="shared" si="8"/>
        <v>0</v>
      </c>
      <c r="U20" s="28">
        <v>0</v>
      </c>
      <c r="V20" s="25">
        <v>0</v>
      </c>
      <c r="W20" s="29">
        <f t="shared" si="19"/>
        <v>0</v>
      </c>
      <c r="X20" s="28">
        <v>0</v>
      </c>
      <c r="Y20" s="25">
        <v>0</v>
      </c>
      <c r="Z20" s="25">
        <v>0</v>
      </c>
      <c r="AA20" s="101">
        <v>0</v>
      </c>
    </row>
    <row r="21" spans="1:28" s="2" customFormat="1" ht="15.95" customHeight="1">
      <c r="A21" s="24">
        <v>13</v>
      </c>
      <c r="B21" s="25">
        <f t="shared" si="20"/>
        <v>3</v>
      </c>
      <c r="C21" s="25">
        <f t="shared" si="21"/>
        <v>1</v>
      </c>
      <c r="D21" s="26">
        <f t="shared" si="21"/>
        <v>2</v>
      </c>
      <c r="E21" s="27">
        <f t="shared" si="0"/>
        <v>0</v>
      </c>
      <c r="F21" s="25">
        <v>0</v>
      </c>
      <c r="G21" s="26">
        <v>0</v>
      </c>
      <c r="H21" s="27">
        <f t="shared" si="16"/>
        <v>0</v>
      </c>
      <c r="I21" s="25">
        <v>0</v>
      </c>
      <c r="J21" s="26">
        <v>0</v>
      </c>
      <c r="K21" s="27">
        <f t="shared" ref="K21:K29" si="22">SUM(L21:M21)</f>
        <v>0</v>
      </c>
      <c r="L21" s="25">
        <v>0</v>
      </c>
      <c r="M21" s="25">
        <v>0</v>
      </c>
      <c r="N21" s="25">
        <f t="shared" si="17"/>
        <v>1</v>
      </c>
      <c r="O21" s="25">
        <v>0</v>
      </c>
      <c r="P21" s="25">
        <v>1</v>
      </c>
      <c r="Q21" s="31">
        <f t="shared" si="18"/>
        <v>0</v>
      </c>
      <c r="R21" s="25">
        <v>0</v>
      </c>
      <c r="S21" s="25">
        <v>0</v>
      </c>
      <c r="T21" s="25">
        <f t="shared" si="8"/>
        <v>12</v>
      </c>
      <c r="U21" s="28">
        <v>0</v>
      </c>
      <c r="V21" s="25">
        <v>12</v>
      </c>
      <c r="W21" s="29">
        <f t="shared" si="19"/>
        <v>0</v>
      </c>
      <c r="X21" s="28">
        <v>0</v>
      </c>
      <c r="Y21" s="25">
        <v>0</v>
      </c>
      <c r="Z21" s="25">
        <v>0</v>
      </c>
      <c r="AA21" s="101">
        <v>0</v>
      </c>
    </row>
    <row r="22" spans="1:28" s="2" customFormat="1" ht="15.95" customHeight="1">
      <c r="A22" s="199">
        <v>14</v>
      </c>
      <c r="B22" s="25">
        <f t="shared" si="20"/>
        <v>4</v>
      </c>
      <c r="C22" s="25">
        <f t="shared" si="21"/>
        <v>2</v>
      </c>
      <c r="D22" s="26">
        <f t="shared" si="21"/>
        <v>2</v>
      </c>
      <c r="E22" s="27">
        <f t="shared" si="0"/>
        <v>1</v>
      </c>
      <c r="F22" s="25">
        <v>1</v>
      </c>
      <c r="G22" s="26">
        <v>0</v>
      </c>
      <c r="H22" s="28">
        <f t="shared" si="16"/>
        <v>0</v>
      </c>
      <c r="I22" s="25">
        <v>0</v>
      </c>
      <c r="J22" s="26">
        <v>0</v>
      </c>
      <c r="K22" s="27">
        <f t="shared" si="22"/>
        <v>0</v>
      </c>
      <c r="L22" s="25">
        <v>0</v>
      </c>
      <c r="M22" s="25">
        <v>0</v>
      </c>
      <c r="N22" s="25">
        <f t="shared" si="17"/>
        <v>0</v>
      </c>
      <c r="O22" s="25">
        <v>0</v>
      </c>
      <c r="P22" s="25">
        <v>0</v>
      </c>
      <c r="Q22" s="32">
        <f t="shared" si="18"/>
        <v>0</v>
      </c>
      <c r="R22" s="25">
        <v>0</v>
      </c>
      <c r="S22" s="25">
        <v>0</v>
      </c>
      <c r="T22" s="25">
        <f t="shared" si="8"/>
        <v>0</v>
      </c>
      <c r="U22" s="28">
        <v>0</v>
      </c>
      <c r="V22" s="25">
        <v>0</v>
      </c>
      <c r="W22" s="29">
        <f t="shared" si="19"/>
        <v>0</v>
      </c>
      <c r="X22" s="28">
        <v>0</v>
      </c>
      <c r="Y22" s="25">
        <v>0</v>
      </c>
      <c r="Z22" s="25">
        <v>0</v>
      </c>
      <c r="AA22" s="101">
        <v>0</v>
      </c>
    </row>
    <row r="23" spans="1:28" s="2" customFormat="1" ht="15.95" customHeight="1">
      <c r="A23" s="24">
        <v>15</v>
      </c>
      <c r="B23" s="25">
        <f t="shared" si="20"/>
        <v>4</v>
      </c>
      <c r="C23" s="25">
        <f t="shared" si="21"/>
        <v>2</v>
      </c>
      <c r="D23" s="26">
        <f t="shared" si="21"/>
        <v>2</v>
      </c>
      <c r="E23" s="27">
        <f t="shared" si="0"/>
        <v>0</v>
      </c>
      <c r="F23" s="25">
        <v>0</v>
      </c>
      <c r="G23" s="26">
        <v>0</v>
      </c>
      <c r="H23" s="28">
        <f t="shared" si="16"/>
        <v>0</v>
      </c>
      <c r="I23" s="25">
        <v>0</v>
      </c>
      <c r="J23" s="26">
        <v>0</v>
      </c>
      <c r="K23" s="27">
        <f t="shared" si="22"/>
        <v>0</v>
      </c>
      <c r="L23" s="25">
        <v>0</v>
      </c>
      <c r="M23" s="25">
        <v>0</v>
      </c>
      <c r="N23" s="25">
        <f t="shared" si="17"/>
        <v>0</v>
      </c>
      <c r="O23" s="25">
        <v>0</v>
      </c>
      <c r="P23" s="25">
        <v>0</v>
      </c>
      <c r="Q23" s="32">
        <f t="shared" si="18"/>
        <v>0</v>
      </c>
      <c r="R23" s="25">
        <v>0</v>
      </c>
      <c r="S23" s="25">
        <v>0</v>
      </c>
      <c r="T23" s="25">
        <f t="shared" si="8"/>
        <v>0</v>
      </c>
      <c r="U23" s="28">
        <v>0</v>
      </c>
      <c r="V23" s="25">
        <v>0</v>
      </c>
      <c r="W23" s="29">
        <f t="shared" si="19"/>
        <v>0</v>
      </c>
      <c r="X23" s="28">
        <v>0</v>
      </c>
      <c r="Y23" s="25">
        <v>0</v>
      </c>
      <c r="Z23" s="25">
        <v>0</v>
      </c>
      <c r="AA23" s="101">
        <v>0</v>
      </c>
    </row>
    <row r="24" spans="1:28" s="2" customFormat="1" ht="15.95" customHeight="1" thickBot="1">
      <c r="A24" s="24">
        <v>16</v>
      </c>
      <c r="B24" s="25">
        <f t="shared" si="20"/>
        <v>4</v>
      </c>
      <c r="C24" s="25">
        <f t="shared" si="21"/>
        <v>3</v>
      </c>
      <c r="D24" s="26">
        <f t="shared" si="21"/>
        <v>1</v>
      </c>
      <c r="E24" s="27">
        <f t="shared" si="0"/>
        <v>1</v>
      </c>
      <c r="F24" s="25">
        <v>1</v>
      </c>
      <c r="G24" s="26">
        <v>0</v>
      </c>
      <c r="H24" s="28">
        <f t="shared" si="16"/>
        <v>0</v>
      </c>
      <c r="I24" s="25">
        <v>0</v>
      </c>
      <c r="J24" s="26">
        <v>0</v>
      </c>
      <c r="K24" s="27">
        <f t="shared" si="22"/>
        <v>0</v>
      </c>
      <c r="L24" s="25">
        <v>0</v>
      </c>
      <c r="M24" s="25">
        <v>0</v>
      </c>
      <c r="N24" s="25">
        <f t="shared" si="17"/>
        <v>1</v>
      </c>
      <c r="O24" s="25">
        <v>0</v>
      </c>
      <c r="P24" s="25">
        <v>1</v>
      </c>
      <c r="Q24" s="32">
        <f t="shared" si="18"/>
        <v>0</v>
      </c>
      <c r="R24" s="25">
        <v>0</v>
      </c>
      <c r="S24" s="25">
        <v>0</v>
      </c>
      <c r="T24" s="25">
        <f t="shared" si="8"/>
        <v>6</v>
      </c>
      <c r="U24" s="28">
        <v>0</v>
      </c>
      <c r="V24" s="25">
        <v>6</v>
      </c>
      <c r="W24" s="29">
        <f t="shared" si="19"/>
        <v>0</v>
      </c>
      <c r="X24" s="28">
        <v>0</v>
      </c>
      <c r="Y24" s="25">
        <v>0</v>
      </c>
      <c r="Z24" s="25">
        <v>0</v>
      </c>
      <c r="AA24" s="101">
        <v>0</v>
      </c>
    </row>
    <row r="25" spans="1:28" s="2" customFormat="1" ht="15.95" customHeight="1" thickBot="1">
      <c r="A25" s="107"/>
      <c r="B25" s="110">
        <f>SUM(B18:B24)</f>
        <v>27</v>
      </c>
      <c r="C25" s="110">
        <f>SUM(C18:C24)</f>
        <v>11</v>
      </c>
      <c r="D25" s="110">
        <f>SUM(D18:D24)</f>
        <v>16</v>
      </c>
      <c r="E25" s="109">
        <f t="shared" ref="E25:Y25" si="23">SUM(E18:E24)</f>
        <v>4</v>
      </c>
      <c r="F25" s="110">
        <f t="shared" si="23"/>
        <v>2</v>
      </c>
      <c r="G25" s="110">
        <f t="shared" si="23"/>
        <v>2</v>
      </c>
      <c r="H25" s="109">
        <f t="shared" si="23"/>
        <v>0</v>
      </c>
      <c r="I25" s="110">
        <f t="shared" si="23"/>
        <v>0</v>
      </c>
      <c r="J25" s="110">
        <f t="shared" si="23"/>
        <v>0</v>
      </c>
      <c r="K25" s="109">
        <f t="shared" si="23"/>
        <v>1</v>
      </c>
      <c r="L25" s="110">
        <f t="shared" si="23"/>
        <v>0</v>
      </c>
      <c r="M25" s="110">
        <f t="shared" si="23"/>
        <v>1</v>
      </c>
      <c r="N25" s="109">
        <f>SUM(N18:N24)</f>
        <v>3</v>
      </c>
      <c r="O25" s="110">
        <f t="shared" si="23"/>
        <v>1</v>
      </c>
      <c r="P25" s="110">
        <f t="shared" si="23"/>
        <v>2</v>
      </c>
      <c r="Q25" s="109">
        <f t="shared" si="23"/>
        <v>0</v>
      </c>
      <c r="R25" s="110">
        <f t="shared" si="23"/>
        <v>0</v>
      </c>
      <c r="S25" s="110">
        <f t="shared" si="23"/>
        <v>0</v>
      </c>
      <c r="T25" s="109">
        <f t="shared" si="23"/>
        <v>19</v>
      </c>
      <c r="U25" s="110">
        <f t="shared" si="23"/>
        <v>1</v>
      </c>
      <c r="V25" s="110">
        <f t="shared" si="23"/>
        <v>18</v>
      </c>
      <c r="W25" s="109">
        <f t="shared" si="23"/>
        <v>0</v>
      </c>
      <c r="X25" s="110">
        <f t="shared" si="23"/>
        <v>0</v>
      </c>
      <c r="Y25" s="110">
        <f t="shared" si="23"/>
        <v>0</v>
      </c>
      <c r="Z25" s="108">
        <v>0</v>
      </c>
      <c r="AA25" s="33">
        <v>0</v>
      </c>
    </row>
    <row r="26" spans="1:28" s="2" customFormat="1" ht="15.95" customHeight="1">
      <c r="A26" s="129">
        <v>17</v>
      </c>
      <c r="B26" s="25">
        <f t="shared" ref="B26:B32" si="24">SUM(C26:D26)</f>
        <v>5</v>
      </c>
      <c r="C26" s="25">
        <f>SUM(C24,F26,I26)-SUM(L26,O26,R26)</f>
        <v>3</v>
      </c>
      <c r="D26" s="26">
        <f>SUM(D24,G26,J26)-SUM(M26,P26,S26)</f>
        <v>2</v>
      </c>
      <c r="E26" s="27">
        <f t="shared" si="0"/>
        <v>0</v>
      </c>
      <c r="F26" s="25">
        <v>0</v>
      </c>
      <c r="G26" s="26">
        <v>0</v>
      </c>
      <c r="H26" s="28">
        <f t="shared" ref="H26:H32" si="25">SUM(I26:J26)</f>
        <v>1</v>
      </c>
      <c r="I26" s="25">
        <v>0</v>
      </c>
      <c r="J26" s="26">
        <v>1</v>
      </c>
      <c r="K26" s="27">
        <f t="shared" si="22"/>
        <v>0</v>
      </c>
      <c r="L26" s="25">
        <v>0</v>
      </c>
      <c r="M26" s="25">
        <v>0</v>
      </c>
      <c r="N26" s="25">
        <f t="shared" si="17"/>
        <v>0</v>
      </c>
      <c r="O26" s="25">
        <v>0</v>
      </c>
      <c r="P26" s="25">
        <v>0</v>
      </c>
      <c r="Q26" s="32">
        <f>SUM(R26:S26)</f>
        <v>0</v>
      </c>
      <c r="R26" s="25">
        <v>0</v>
      </c>
      <c r="S26" s="25">
        <v>0</v>
      </c>
      <c r="T26" s="25">
        <f t="shared" si="8"/>
        <v>0</v>
      </c>
      <c r="U26" s="28">
        <v>0</v>
      </c>
      <c r="V26" s="25"/>
      <c r="W26" s="29">
        <f t="shared" ref="W26:W32" si="26">SUM(X26:Y26)</f>
        <v>0</v>
      </c>
      <c r="X26" s="28">
        <v>0</v>
      </c>
      <c r="Y26" s="25">
        <v>0</v>
      </c>
      <c r="Z26" s="25">
        <v>0</v>
      </c>
      <c r="AA26" s="101">
        <v>0</v>
      </c>
      <c r="AB26" s="132"/>
    </row>
    <row r="27" spans="1:28" s="2" customFormat="1" ht="15.95" customHeight="1">
      <c r="A27" s="129">
        <v>18</v>
      </c>
      <c r="B27" s="25">
        <f t="shared" si="24"/>
        <v>5</v>
      </c>
      <c r="C27" s="25">
        <f t="shared" ref="C27:D32" si="27">SUM(C26,F27,I27)-SUM(L27,O27,R27)</f>
        <v>2</v>
      </c>
      <c r="D27" s="26">
        <f t="shared" si="27"/>
        <v>3</v>
      </c>
      <c r="E27" s="27">
        <f t="shared" si="0"/>
        <v>1</v>
      </c>
      <c r="F27" s="25">
        <v>0</v>
      </c>
      <c r="G27" s="26">
        <v>1</v>
      </c>
      <c r="H27" s="28">
        <f t="shared" si="25"/>
        <v>0</v>
      </c>
      <c r="I27" s="25">
        <v>0</v>
      </c>
      <c r="J27" s="26">
        <v>0</v>
      </c>
      <c r="K27" s="27">
        <f t="shared" si="22"/>
        <v>0</v>
      </c>
      <c r="L27" s="25">
        <v>0</v>
      </c>
      <c r="M27" s="26">
        <v>0</v>
      </c>
      <c r="N27" s="25">
        <f t="shared" si="17"/>
        <v>1</v>
      </c>
      <c r="O27" s="25">
        <v>1</v>
      </c>
      <c r="P27" s="26">
        <v>0</v>
      </c>
      <c r="Q27" s="27">
        <f>SUM(R27:S27)</f>
        <v>0</v>
      </c>
      <c r="R27" s="25">
        <v>0</v>
      </c>
      <c r="S27" s="26">
        <v>0</v>
      </c>
      <c r="T27" s="25">
        <f t="shared" si="8"/>
        <v>2</v>
      </c>
      <c r="U27" s="25">
        <v>2</v>
      </c>
      <c r="V27" s="26">
        <v>0</v>
      </c>
      <c r="W27" s="29">
        <f t="shared" si="26"/>
        <v>0</v>
      </c>
      <c r="X27" s="28">
        <v>0</v>
      </c>
      <c r="Y27" s="25">
        <v>0</v>
      </c>
      <c r="Z27" s="25">
        <v>0</v>
      </c>
      <c r="AA27" s="101">
        <v>0</v>
      </c>
    </row>
    <row r="28" spans="1:28" s="2" customFormat="1" ht="15.95" customHeight="1">
      <c r="A28" s="129">
        <v>19</v>
      </c>
      <c r="B28" s="25">
        <f t="shared" si="24"/>
        <v>4</v>
      </c>
      <c r="C28" s="25">
        <f t="shared" si="27"/>
        <v>1</v>
      </c>
      <c r="D28" s="26">
        <f t="shared" si="27"/>
        <v>3</v>
      </c>
      <c r="E28" s="27">
        <f t="shared" si="0"/>
        <v>0</v>
      </c>
      <c r="F28" s="25">
        <v>0</v>
      </c>
      <c r="G28" s="26">
        <v>0</v>
      </c>
      <c r="H28" s="28">
        <f t="shared" si="25"/>
        <v>0</v>
      </c>
      <c r="I28" s="25">
        <v>0</v>
      </c>
      <c r="J28" s="26">
        <v>0</v>
      </c>
      <c r="K28" s="27">
        <f t="shared" si="22"/>
        <v>0</v>
      </c>
      <c r="L28" s="25">
        <v>0</v>
      </c>
      <c r="M28" s="25">
        <v>0</v>
      </c>
      <c r="N28" s="25">
        <f t="shared" si="17"/>
        <v>1</v>
      </c>
      <c r="O28" s="25">
        <v>1</v>
      </c>
      <c r="P28" s="26">
        <v>0</v>
      </c>
      <c r="Q28" s="31">
        <v>0</v>
      </c>
      <c r="R28" s="25">
        <v>0</v>
      </c>
      <c r="S28" s="25">
        <v>0</v>
      </c>
      <c r="T28" s="25">
        <f t="shared" si="8"/>
        <v>15</v>
      </c>
      <c r="U28" s="25">
        <v>15</v>
      </c>
      <c r="V28" s="26">
        <v>0</v>
      </c>
      <c r="W28" s="29">
        <f t="shared" si="26"/>
        <v>0</v>
      </c>
      <c r="X28" s="28">
        <v>0</v>
      </c>
      <c r="Y28" s="25">
        <v>0</v>
      </c>
      <c r="Z28" s="25">
        <v>0</v>
      </c>
      <c r="AA28" s="101">
        <v>0</v>
      </c>
      <c r="AB28" s="9"/>
    </row>
    <row r="29" spans="1:28" s="2" customFormat="1" ht="15.95" customHeight="1">
      <c r="A29" s="129">
        <v>20</v>
      </c>
      <c r="B29" s="25">
        <f t="shared" si="24"/>
        <v>2</v>
      </c>
      <c r="C29" s="25">
        <f t="shared" si="27"/>
        <v>1</v>
      </c>
      <c r="D29" s="26">
        <f t="shared" si="27"/>
        <v>1</v>
      </c>
      <c r="E29" s="27">
        <f t="shared" si="0"/>
        <v>0</v>
      </c>
      <c r="F29" s="25">
        <v>0</v>
      </c>
      <c r="G29" s="26">
        <v>0</v>
      </c>
      <c r="H29" s="28">
        <f t="shared" si="25"/>
        <v>0</v>
      </c>
      <c r="I29" s="25">
        <v>0</v>
      </c>
      <c r="J29" s="26">
        <v>0</v>
      </c>
      <c r="K29" s="27">
        <f t="shared" si="22"/>
        <v>0</v>
      </c>
      <c r="L29" s="25">
        <v>0</v>
      </c>
      <c r="M29" s="25">
        <v>0</v>
      </c>
      <c r="N29" s="25">
        <f t="shared" si="17"/>
        <v>2</v>
      </c>
      <c r="O29" s="25">
        <v>0</v>
      </c>
      <c r="P29" s="26">
        <v>2</v>
      </c>
      <c r="Q29" s="31">
        <f>SUM(R29:S29)</f>
        <v>0</v>
      </c>
      <c r="R29" s="25">
        <v>0</v>
      </c>
      <c r="S29" s="25">
        <v>0</v>
      </c>
      <c r="T29" s="25">
        <f t="shared" si="8"/>
        <v>10</v>
      </c>
      <c r="U29" s="25">
        <v>0</v>
      </c>
      <c r="V29" s="26">
        <v>10</v>
      </c>
      <c r="W29" s="29">
        <f t="shared" si="26"/>
        <v>0</v>
      </c>
      <c r="X29" s="28">
        <v>0</v>
      </c>
      <c r="Y29" s="25">
        <v>0</v>
      </c>
      <c r="Z29" s="25">
        <v>0</v>
      </c>
      <c r="AA29" s="101">
        <v>0</v>
      </c>
      <c r="AB29" s="9"/>
    </row>
    <row r="30" spans="1:28" s="9" customFormat="1" ht="15.95" customHeight="1">
      <c r="A30" s="129">
        <v>21</v>
      </c>
      <c r="B30" s="25">
        <f t="shared" si="24"/>
        <v>4</v>
      </c>
      <c r="C30" s="25">
        <f t="shared" si="27"/>
        <v>3</v>
      </c>
      <c r="D30" s="26">
        <f t="shared" si="27"/>
        <v>1</v>
      </c>
      <c r="E30" s="27">
        <f>SUM(F30:G30)</f>
        <v>2</v>
      </c>
      <c r="F30" s="25">
        <v>2</v>
      </c>
      <c r="G30" s="26">
        <v>0</v>
      </c>
      <c r="H30" s="28">
        <f t="shared" si="25"/>
        <v>0</v>
      </c>
      <c r="I30" s="25">
        <v>0</v>
      </c>
      <c r="J30" s="26">
        <v>0</v>
      </c>
      <c r="K30" s="27">
        <f>SUM(L30:M30)</f>
        <v>0</v>
      </c>
      <c r="L30" s="25">
        <v>0</v>
      </c>
      <c r="M30" s="25">
        <v>0</v>
      </c>
      <c r="N30" s="25">
        <f>SUM(O30:P30)</f>
        <v>0</v>
      </c>
      <c r="O30" s="25">
        <v>0</v>
      </c>
      <c r="P30" s="26">
        <v>0</v>
      </c>
      <c r="Q30" s="31">
        <f>SUM(R30:S30)</f>
        <v>0</v>
      </c>
      <c r="R30" s="25">
        <v>0</v>
      </c>
      <c r="S30" s="25">
        <v>0</v>
      </c>
      <c r="T30" s="25">
        <f t="shared" si="8"/>
        <v>0</v>
      </c>
      <c r="U30" s="25">
        <v>0</v>
      </c>
      <c r="V30" s="26">
        <v>0</v>
      </c>
      <c r="W30" s="29">
        <f t="shared" si="26"/>
        <v>0</v>
      </c>
      <c r="X30" s="28">
        <v>0</v>
      </c>
      <c r="Y30" s="25">
        <v>0</v>
      </c>
      <c r="Z30" s="25">
        <v>0</v>
      </c>
      <c r="AA30" s="101">
        <v>0</v>
      </c>
    </row>
    <row r="31" spans="1:28" s="9" customFormat="1" ht="15.95" customHeight="1">
      <c r="A31" s="129">
        <v>22</v>
      </c>
      <c r="B31" s="25">
        <f t="shared" si="24"/>
        <v>3</v>
      </c>
      <c r="C31" s="25">
        <f t="shared" si="27"/>
        <v>2</v>
      </c>
      <c r="D31" s="26">
        <f t="shared" si="27"/>
        <v>1</v>
      </c>
      <c r="E31" s="27">
        <f>SUM(F31:G31)</f>
        <v>0</v>
      </c>
      <c r="F31" s="25">
        <v>0</v>
      </c>
      <c r="G31" s="26">
        <v>0</v>
      </c>
      <c r="H31" s="28">
        <f t="shared" si="25"/>
        <v>0</v>
      </c>
      <c r="I31" s="25">
        <v>0</v>
      </c>
      <c r="J31" s="26">
        <v>0</v>
      </c>
      <c r="K31" s="27">
        <f>SUM(L31:M31)</f>
        <v>0</v>
      </c>
      <c r="L31" s="25">
        <v>0</v>
      </c>
      <c r="M31" s="25">
        <v>0</v>
      </c>
      <c r="N31" s="25">
        <f>SUM(O31:P31)</f>
        <v>1</v>
      </c>
      <c r="O31" s="25">
        <v>1</v>
      </c>
      <c r="P31" s="26">
        <v>0</v>
      </c>
      <c r="Q31" s="31">
        <f>SUM(R31:S31)</f>
        <v>0</v>
      </c>
      <c r="R31" s="25">
        <v>0</v>
      </c>
      <c r="S31" s="25">
        <v>0</v>
      </c>
      <c r="T31" s="25">
        <f>SUM(U31:V31)</f>
        <v>1</v>
      </c>
      <c r="U31" s="25">
        <v>1</v>
      </c>
      <c r="V31" s="26">
        <v>0</v>
      </c>
      <c r="W31" s="29">
        <f t="shared" si="26"/>
        <v>0</v>
      </c>
      <c r="X31" s="28">
        <v>0</v>
      </c>
      <c r="Y31" s="25">
        <v>0</v>
      </c>
      <c r="Z31" s="25">
        <v>0</v>
      </c>
      <c r="AA31" s="101">
        <v>0</v>
      </c>
    </row>
    <row r="32" spans="1:28" s="9" customFormat="1" ht="15.95" customHeight="1" thickBot="1">
      <c r="A32" s="129">
        <v>23</v>
      </c>
      <c r="B32" s="25">
        <f t="shared" si="24"/>
        <v>4</v>
      </c>
      <c r="C32" s="25">
        <f t="shared" si="27"/>
        <v>2</v>
      </c>
      <c r="D32" s="26">
        <f t="shared" si="27"/>
        <v>2</v>
      </c>
      <c r="E32" s="27">
        <f>SUM(F32:G32)</f>
        <v>1</v>
      </c>
      <c r="F32" s="25">
        <v>0</v>
      </c>
      <c r="G32" s="26">
        <v>1</v>
      </c>
      <c r="H32" s="28">
        <f t="shared" si="25"/>
        <v>1</v>
      </c>
      <c r="I32" s="25">
        <v>1</v>
      </c>
      <c r="J32" s="26">
        <v>0</v>
      </c>
      <c r="K32" s="27">
        <f>SUM(L32:M32)</f>
        <v>0</v>
      </c>
      <c r="L32" s="25">
        <v>0</v>
      </c>
      <c r="M32" s="25">
        <v>0</v>
      </c>
      <c r="N32" s="25">
        <f>SUM(O32:P32)</f>
        <v>1</v>
      </c>
      <c r="O32" s="25">
        <v>1</v>
      </c>
      <c r="P32" s="26">
        <v>0</v>
      </c>
      <c r="Q32" s="31">
        <f>SUM(R32:S32)</f>
        <v>0</v>
      </c>
      <c r="R32" s="25">
        <v>0</v>
      </c>
      <c r="S32" s="25">
        <v>0</v>
      </c>
      <c r="T32" s="25">
        <f t="shared" si="8"/>
        <v>9</v>
      </c>
      <c r="U32" s="25">
        <v>9</v>
      </c>
      <c r="V32" s="26">
        <v>0</v>
      </c>
      <c r="W32" s="29">
        <f t="shared" si="26"/>
        <v>0</v>
      </c>
      <c r="X32" s="28">
        <v>0</v>
      </c>
      <c r="Y32" s="25">
        <v>0</v>
      </c>
      <c r="Z32" s="25">
        <v>0</v>
      </c>
      <c r="AA32" s="101">
        <v>0</v>
      </c>
    </row>
    <row r="33" spans="1:28" s="9" customFormat="1" ht="15.95" customHeight="1" thickBot="1">
      <c r="A33" s="130"/>
      <c r="B33" s="109">
        <f t="shared" ref="B33:Y33" si="28">SUM(B26:B32)</f>
        <v>27</v>
      </c>
      <c r="C33" s="109">
        <f t="shared" si="28"/>
        <v>14</v>
      </c>
      <c r="D33" s="109">
        <f t="shared" si="28"/>
        <v>13</v>
      </c>
      <c r="E33" s="109">
        <f t="shared" si="28"/>
        <v>4</v>
      </c>
      <c r="F33" s="110">
        <f t="shared" si="28"/>
        <v>2</v>
      </c>
      <c r="G33" s="110">
        <f t="shared" si="28"/>
        <v>2</v>
      </c>
      <c r="H33" s="109">
        <f t="shared" si="28"/>
        <v>2</v>
      </c>
      <c r="I33" s="110">
        <f t="shared" si="28"/>
        <v>1</v>
      </c>
      <c r="J33" s="110">
        <f t="shared" si="28"/>
        <v>1</v>
      </c>
      <c r="K33" s="109">
        <f t="shared" si="28"/>
        <v>0</v>
      </c>
      <c r="L33" s="110">
        <f t="shared" si="28"/>
        <v>0</v>
      </c>
      <c r="M33" s="110">
        <f t="shared" si="28"/>
        <v>0</v>
      </c>
      <c r="N33" s="109">
        <f t="shared" si="28"/>
        <v>6</v>
      </c>
      <c r="O33" s="110">
        <f t="shared" si="28"/>
        <v>4</v>
      </c>
      <c r="P33" s="110">
        <f t="shared" si="28"/>
        <v>2</v>
      </c>
      <c r="Q33" s="109">
        <f t="shared" si="28"/>
        <v>0</v>
      </c>
      <c r="R33" s="110">
        <f t="shared" si="28"/>
        <v>0</v>
      </c>
      <c r="S33" s="110">
        <f t="shared" si="28"/>
        <v>0</v>
      </c>
      <c r="T33" s="109">
        <f t="shared" si="28"/>
        <v>37</v>
      </c>
      <c r="U33" s="110">
        <f t="shared" si="28"/>
        <v>27</v>
      </c>
      <c r="V33" s="110">
        <f t="shared" si="28"/>
        <v>10</v>
      </c>
      <c r="W33" s="109">
        <f t="shared" si="28"/>
        <v>0</v>
      </c>
      <c r="X33" s="110">
        <f t="shared" si="28"/>
        <v>0</v>
      </c>
      <c r="Y33" s="110">
        <f t="shared" si="28"/>
        <v>0</v>
      </c>
      <c r="Z33" s="108">
        <v>0</v>
      </c>
      <c r="AA33" s="33">
        <v>0</v>
      </c>
    </row>
    <row r="34" spans="1:28" s="9" customFormat="1" ht="15.95" customHeight="1">
      <c r="A34" s="129">
        <v>24</v>
      </c>
      <c r="B34" s="25">
        <f t="shared" ref="B34:B38" si="29">SUM(C34:D34)</f>
        <v>5</v>
      </c>
      <c r="C34" s="25">
        <f>SUM(C32,F34,I34)-SUM(L34,O34,R34)</f>
        <v>2</v>
      </c>
      <c r="D34" s="26">
        <f>SUM(D32,G34,J34)-SUM(M34,P34,S34)</f>
        <v>3</v>
      </c>
      <c r="E34" s="27">
        <f t="shared" ref="E34:E38" si="30">SUM(F34:G34)</f>
        <v>1</v>
      </c>
      <c r="F34" s="25">
        <v>0</v>
      </c>
      <c r="G34" s="26">
        <v>1</v>
      </c>
      <c r="H34" s="28">
        <f t="shared" ref="H34:H38" si="31">SUM(I34:J34)</f>
        <v>0</v>
      </c>
      <c r="I34" s="25">
        <v>0</v>
      </c>
      <c r="J34" s="26">
        <v>0</v>
      </c>
      <c r="K34" s="27">
        <f t="shared" ref="K34:K38" si="32">SUM(L34:M34)</f>
        <v>0</v>
      </c>
      <c r="L34" s="25">
        <v>0</v>
      </c>
      <c r="M34" s="25">
        <v>0</v>
      </c>
      <c r="N34" s="25">
        <f t="shared" ref="N34:N38" si="33">SUM(O34:P34)</f>
        <v>0</v>
      </c>
      <c r="O34" s="25">
        <v>0</v>
      </c>
      <c r="P34" s="26">
        <v>0</v>
      </c>
      <c r="Q34" s="31">
        <f t="shared" ref="Q34:Q38" si="34">SUM(R34:S34)</f>
        <v>0</v>
      </c>
      <c r="R34" s="25">
        <v>0</v>
      </c>
      <c r="S34" s="25">
        <v>0</v>
      </c>
      <c r="T34" s="25">
        <f t="shared" ref="T34:T38" si="35">SUM(U34:V34)</f>
        <v>0</v>
      </c>
      <c r="U34" s="25">
        <v>0</v>
      </c>
      <c r="V34" s="26">
        <v>0</v>
      </c>
      <c r="W34" s="29">
        <f t="shared" ref="W34:W38" si="36">SUM(X34:Y34)</f>
        <v>0</v>
      </c>
      <c r="X34" s="28">
        <v>0</v>
      </c>
      <c r="Y34" s="25">
        <v>0</v>
      </c>
      <c r="Z34" s="25">
        <v>0</v>
      </c>
      <c r="AA34" s="101">
        <v>0</v>
      </c>
    </row>
    <row r="35" spans="1:28" s="9" customFormat="1" ht="15.95" customHeight="1">
      <c r="A35" s="129">
        <v>25</v>
      </c>
      <c r="B35" s="25">
        <f t="shared" si="29"/>
        <v>5</v>
      </c>
      <c r="C35" s="25">
        <f t="shared" ref="C35:D38" si="37">SUM(C34,F35,I35)-SUM(L35,O35,R35)</f>
        <v>2</v>
      </c>
      <c r="D35" s="26">
        <f t="shared" si="37"/>
        <v>3</v>
      </c>
      <c r="E35" s="27">
        <f t="shared" si="30"/>
        <v>0</v>
      </c>
      <c r="F35" s="25">
        <v>0</v>
      </c>
      <c r="G35" s="26">
        <v>0</v>
      </c>
      <c r="H35" s="28">
        <f t="shared" si="31"/>
        <v>0</v>
      </c>
      <c r="I35" s="25">
        <v>0</v>
      </c>
      <c r="J35" s="26">
        <v>0</v>
      </c>
      <c r="K35" s="27">
        <f t="shared" si="32"/>
        <v>0</v>
      </c>
      <c r="L35" s="25">
        <v>0</v>
      </c>
      <c r="M35" s="25">
        <v>0</v>
      </c>
      <c r="N35" s="25">
        <f t="shared" si="33"/>
        <v>0</v>
      </c>
      <c r="O35" s="25">
        <v>0</v>
      </c>
      <c r="P35" s="26">
        <v>0</v>
      </c>
      <c r="Q35" s="31">
        <f t="shared" si="34"/>
        <v>0</v>
      </c>
      <c r="R35" s="25">
        <v>0</v>
      </c>
      <c r="S35" s="25">
        <v>0</v>
      </c>
      <c r="T35" s="25">
        <f t="shared" si="35"/>
        <v>0</v>
      </c>
      <c r="U35" s="25">
        <v>0</v>
      </c>
      <c r="V35" s="26">
        <v>0</v>
      </c>
      <c r="W35" s="29">
        <f t="shared" si="36"/>
        <v>0</v>
      </c>
      <c r="X35" s="28">
        <v>0</v>
      </c>
      <c r="Y35" s="25">
        <v>0</v>
      </c>
      <c r="Z35" s="25">
        <v>0</v>
      </c>
      <c r="AA35" s="101">
        <v>0</v>
      </c>
    </row>
    <row r="36" spans="1:28" s="9" customFormat="1" ht="15.95" customHeight="1">
      <c r="A36" s="129">
        <v>26</v>
      </c>
      <c r="B36" s="25">
        <f t="shared" si="29"/>
        <v>5</v>
      </c>
      <c r="C36" s="25">
        <f t="shared" si="37"/>
        <v>3</v>
      </c>
      <c r="D36" s="26">
        <f t="shared" si="37"/>
        <v>2</v>
      </c>
      <c r="E36" s="27">
        <f t="shared" si="30"/>
        <v>1</v>
      </c>
      <c r="F36" s="25">
        <v>1</v>
      </c>
      <c r="G36" s="26">
        <v>0</v>
      </c>
      <c r="H36" s="28">
        <f t="shared" si="31"/>
        <v>0</v>
      </c>
      <c r="I36" s="25">
        <v>0</v>
      </c>
      <c r="J36" s="26">
        <v>0</v>
      </c>
      <c r="K36" s="27">
        <f t="shared" si="32"/>
        <v>0</v>
      </c>
      <c r="L36" s="25">
        <v>0</v>
      </c>
      <c r="M36" s="25">
        <v>0</v>
      </c>
      <c r="N36" s="25">
        <f t="shared" si="33"/>
        <v>1</v>
      </c>
      <c r="O36" s="25">
        <v>0</v>
      </c>
      <c r="P36" s="26">
        <v>1</v>
      </c>
      <c r="Q36" s="31"/>
      <c r="R36" s="25">
        <v>0</v>
      </c>
      <c r="S36" s="25">
        <v>0</v>
      </c>
      <c r="T36" s="25">
        <f t="shared" si="35"/>
        <v>10</v>
      </c>
      <c r="U36" s="25">
        <v>0</v>
      </c>
      <c r="V36" s="26">
        <v>10</v>
      </c>
      <c r="W36" s="29">
        <f t="shared" si="36"/>
        <v>0</v>
      </c>
      <c r="X36" s="28">
        <v>0</v>
      </c>
      <c r="Y36" s="25">
        <v>0</v>
      </c>
      <c r="Z36" s="25">
        <v>0</v>
      </c>
      <c r="AA36" s="101">
        <v>0</v>
      </c>
    </row>
    <row r="37" spans="1:28" ht="15.95" customHeight="1">
      <c r="A37" s="129">
        <v>27</v>
      </c>
      <c r="B37" s="25">
        <f t="shared" si="29"/>
        <v>3</v>
      </c>
      <c r="C37" s="25">
        <f t="shared" si="37"/>
        <v>1</v>
      </c>
      <c r="D37" s="26">
        <f t="shared" si="37"/>
        <v>2</v>
      </c>
      <c r="E37" s="27">
        <f t="shared" si="30"/>
        <v>0</v>
      </c>
      <c r="F37" s="25">
        <v>0</v>
      </c>
      <c r="G37" s="26">
        <v>0</v>
      </c>
      <c r="H37" s="28">
        <f t="shared" si="31"/>
        <v>0</v>
      </c>
      <c r="I37" s="25">
        <v>0</v>
      </c>
      <c r="J37" s="26">
        <v>0</v>
      </c>
      <c r="K37" s="27">
        <f t="shared" si="32"/>
        <v>0</v>
      </c>
      <c r="L37" s="25">
        <v>0</v>
      </c>
      <c r="M37" s="25">
        <v>0</v>
      </c>
      <c r="N37" s="25">
        <f t="shared" si="33"/>
        <v>2</v>
      </c>
      <c r="O37" s="25">
        <v>2</v>
      </c>
      <c r="P37" s="26">
        <v>0</v>
      </c>
      <c r="Q37" s="31">
        <f t="shared" si="34"/>
        <v>0</v>
      </c>
      <c r="R37" s="25">
        <v>0</v>
      </c>
      <c r="S37" s="25">
        <v>0</v>
      </c>
      <c r="T37" s="25">
        <f t="shared" si="35"/>
        <v>10</v>
      </c>
      <c r="U37" s="25">
        <v>10</v>
      </c>
      <c r="V37" s="26">
        <v>0</v>
      </c>
      <c r="W37" s="29">
        <f t="shared" si="36"/>
        <v>0</v>
      </c>
      <c r="X37" s="28">
        <v>0</v>
      </c>
      <c r="Y37" s="25">
        <v>0</v>
      </c>
      <c r="Z37" s="25">
        <v>0</v>
      </c>
      <c r="AA37" s="101">
        <v>0</v>
      </c>
    </row>
    <row r="38" spans="1:28" ht="15.95" customHeight="1">
      <c r="A38" s="129">
        <v>28</v>
      </c>
      <c r="B38" s="25">
        <f t="shared" si="29"/>
        <v>2</v>
      </c>
      <c r="C38" s="25">
        <f t="shared" si="37"/>
        <v>0</v>
      </c>
      <c r="D38" s="26">
        <f t="shared" si="37"/>
        <v>2</v>
      </c>
      <c r="E38" s="27">
        <f t="shared" si="30"/>
        <v>0</v>
      </c>
      <c r="F38" s="25">
        <v>0</v>
      </c>
      <c r="G38" s="26">
        <v>0</v>
      </c>
      <c r="H38" s="28">
        <f t="shared" si="31"/>
        <v>0</v>
      </c>
      <c r="I38" s="25">
        <v>0</v>
      </c>
      <c r="J38" s="26">
        <v>0</v>
      </c>
      <c r="K38" s="27">
        <f t="shared" si="32"/>
        <v>0</v>
      </c>
      <c r="L38" s="25">
        <v>0</v>
      </c>
      <c r="M38" s="25">
        <v>0</v>
      </c>
      <c r="N38" s="25">
        <f t="shared" si="33"/>
        <v>1</v>
      </c>
      <c r="O38" s="25">
        <v>1</v>
      </c>
      <c r="P38" s="26">
        <v>0</v>
      </c>
      <c r="Q38" s="31">
        <f t="shared" si="34"/>
        <v>0</v>
      </c>
      <c r="R38" s="25">
        <v>0</v>
      </c>
      <c r="S38" s="25">
        <v>0</v>
      </c>
      <c r="T38" s="25">
        <f t="shared" si="35"/>
        <v>7</v>
      </c>
      <c r="U38" s="25">
        <v>7</v>
      </c>
      <c r="V38" s="26">
        <v>0</v>
      </c>
      <c r="W38" s="29">
        <f t="shared" si="36"/>
        <v>0</v>
      </c>
      <c r="X38" s="28">
        <v>0</v>
      </c>
      <c r="Y38" s="25">
        <v>0</v>
      </c>
      <c r="Z38" s="25">
        <v>0</v>
      </c>
      <c r="AA38" s="101">
        <v>0</v>
      </c>
    </row>
    <row r="39" spans="1:28" ht="15.95" customHeight="1">
      <c r="A39" s="129">
        <v>29</v>
      </c>
      <c r="B39" s="25">
        <f t="shared" ref="B39:B40" si="38">SUM(C39:D39)</f>
        <v>1</v>
      </c>
      <c r="C39" s="25">
        <f t="shared" ref="C39:C40" si="39">SUM(C38,F39,I39)-SUM(L39,O39,R39)</f>
        <v>0</v>
      </c>
      <c r="D39" s="26">
        <f t="shared" ref="D39:D40" si="40">SUM(D38,G39,J39)-SUM(M39,P39,S39)</f>
        <v>1</v>
      </c>
      <c r="E39" s="27">
        <f t="shared" ref="E39:E40" si="41">SUM(F39:G39)</f>
        <v>0</v>
      </c>
      <c r="F39" s="25">
        <v>0</v>
      </c>
      <c r="G39" s="26">
        <v>0</v>
      </c>
      <c r="H39" s="28">
        <f t="shared" ref="H39:H40" si="42">SUM(I39:J39)</f>
        <v>0</v>
      </c>
      <c r="I39" s="25">
        <v>0</v>
      </c>
      <c r="J39" s="26">
        <v>0</v>
      </c>
      <c r="K39" s="27">
        <f t="shared" ref="K39:K40" si="43">SUM(L39:M39)</f>
        <v>0</v>
      </c>
      <c r="L39" s="25">
        <v>0</v>
      </c>
      <c r="M39" s="25">
        <v>0</v>
      </c>
      <c r="N39" s="25">
        <f t="shared" ref="N39:N40" si="44">SUM(O39:P39)</f>
        <v>1</v>
      </c>
      <c r="O39" s="25">
        <v>0</v>
      </c>
      <c r="P39" s="26">
        <v>1</v>
      </c>
      <c r="Q39" s="31">
        <f t="shared" ref="Q39:Q40" si="45">SUM(R39:S39)</f>
        <v>0</v>
      </c>
      <c r="R39" s="25">
        <v>0</v>
      </c>
      <c r="S39" s="25">
        <v>0</v>
      </c>
      <c r="T39" s="25">
        <f t="shared" ref="T39:T40" si="46">SUM(U39:V39)</f>
        <v>5</v>
      </c>
      <c r="U39" s="25">
        <v>0</v>
      </c>
      <c r="V39" s="26">
        <v>5</v>
      </c>
      <c r="W39" s="29">
        <f t="shared" ref="W39:W40" si="47">SUM(X39:Y39)</f>
        <v>0</v>
      </c>
      <c r="X39" s="28">
        <v>0</v>
      </c>
      <c r="Y39" s="25">
        <v>0</v>
      </c>
      <c r="Z39" s="25">
        <v>0</v>
      </c>
      <c r="AA39" s="101">
        <v>0</v>
      </c>
    </row>
    <row r="40" spans="1:28" ht="15.95" customHeight="1" thickBot="1">
      <c r="A40" s="129">
        <v>30</v>
      </c>
      <c r="B40" s="25">
        <f t="shared" si="38"/>
        <v>4</v>
      </c>
      <c r="C40" s="25">
        <f t="shared" si="39"/>
        <v>3</v>
      </c>
      <c r="D40" s="26">
        <f t="shared" si="40"/>
        <v>1</v>
      </c>
      <c r="E40" s="27">
        <f t="shared" si="41"/>
        <v>2</v>
      </c>
      <c r="F40" s="25">
        <v>2</v>
      </c>
      <c r="G40" s="26">
        <v>0</v>
      </c>
      <c r="H40" s="28">
        <f t="shared" si="42"/>
        <v>2</v>
      </c>
      <c r="I40" s="25">
        <v>1</v>
      </c>
      <c r="J40" s="26">
        <v>1</v>
      </c>
      <c r="K40" s="27">
        <f t="shared" si="43"/>
        <v>0</v>
      </c>
      <c r="L40" s="25">
        <v>0</v>
      </c>
      <c r="M40" s="25">
        <v>0</v>
      </c>
      <c r="N40" s="25">
        <f t="shared" si="44"/>
        <v>1</v>
      </c>
      <c r="O40" s="25">
        <v>0</v>
      </c>
      <c r="P40" s="26">
        <v>1</v>
      </c>
      <c r="Q40" s="31">
        <f t="shared" si="45"/>
        <v>0</v>
      </c>
      <c r="R40" s="25">
        <v>0</v>
      </c>
      <c r="S40" s="25">
        <v>0</v>
      </c>
      <c r="T40" s="25">
        <f t="shared" si="46"/>
        <v>7</v>
      </c>
      <c r="U40" s="25">
        <v>0</v>
      </c>
      <c r="V40" s="26">
        <v>7</v>
      </c>
      <c r="W40" s="29">
        <f t="shared" si="47"/>
        <v>0</v>
      </c>
      <c r="X40" s="28">
        <v>0</v>
      </c>
      <c r="Y40" s="25">
        <v>0</v>
      </c>
      <c r="Z40" s="25">
        <v>0</v>
      </c>
      <c r="AA40" s="101">
        <v>0</v>
      </c>
    </row>
    <row r="41" spans="1:28" ht="15.95" customHeight="1" thickBot="1">
      <c r="A41" s="107"/>
      <c r="B41" s="109">
        <f>SUM(B34:B40)</f>
        <v>25</v>
      </c>
      <c r="C41" s="109">
        <f>SUM(C34:C40)</f>
        <v>11</v>
      </c>
      <c r="D41" s="109">
        <f>SUM(D34:D40)</f>
        <v>14</v>
      </c>
      <c r="E41" s="109">
        <f t="shared" ref="E41:Y41" si="48">SUM(E34:E40)</f>
        <v>4</v>
      </c>
      <c r="F41" s="110">
        <f t="shared" si="48"/>
        <v>3</v>
      </c>
      <c r="G41" s="110">
        <f t="shared" si="48"/>
        <v>1</v>
      </c>
      <c r="H41" s="109">
        <f t="shared" si="48"/>
        <v>2</v>
      </c>
      <c r="I41" s="110">
        <f t="shared" si="48"/>
        <v>1</v>
      </c>
      <c r="J41" s="110">
        <f t="shared" si="48"/>
        <v>1</v>
      </c>
      <c r="K41" s="109">
        <f t="shared" si="48"/>
        <v>0</v>
      </c>
      <c r="L41" s="110">
        <f t="shared" si="48"/>
        <v>0</v>
      </c>
      <c r="M41" s="110">
        <f t="shared" si="48"/>
        <v>0</v>
      </c>
      <c r="N41" s="109">
        <f t="shared" si="48"/>
        <v>6</v>
      </c>
      <c r="O41" s="110">
        <f t="shared" si="48"/>
        <v>3</v>
      </c>
      <c r="P41" s="110">
        <f t="shared" si="48"/>
        <v>3</v>
      </c>
      <c r="Q41" s="109">
        <f t="shared" si="48"/>
        <v>0</v>
      </c>
      <c r="R41" s="110">
        <f t="shared" si="48"/>
        <v>0</v>
      </c>
      <c r="S41" s="110">
        <f t="shared" si="48"/>
        <v>0</v>
      </c>
      <c r="T41" s="109">
        <f t="shared" si="48"/>
        <v>39</v>
      </c>
      <c r="U41" s="110">
        <f t="shared" si="48"/>
        <v>17</v>
      </c>
      <c r="V41" s="110">
        <f t="shared" si="48"/>
        <v>22</v>
      </c>
      <c r="W41" s="109">
        <f t="shared" si="48"/>
        <v>0</v>
      </c>
      <c r="X41" s="110">
        <f t="shared" si="48"/>
        <v>0</v>
      </c>
      <c r="Y41" s="110">
        <f t="shared" si="48"/>
        <v>0</v>
      </c>
      <c r="Z41" s="108">
        <v>0</v>
      </c>
      <c r="AA41" s="33">
        <v>0</v>
      </c>
    </row>
    <row r="42" spans="1:28" ht="15.95" customHeight="1" thickBot="1">
      <c r="A42" s="255">
        <v>31</v>
      </c>
      <c r="B42" s="25">
        <f t="shared" ref="B42" si="49">SUM(C42:D42)</f>
        <v>4</v>
      </c>
      <c r="C42" s="25">
        <f>SUM(C40,F42,I42)-SUM(L42,O42,R42)</f>
        <v>3</v>
      </c>
      <c r="D42" s="26">
        <f>SUM(D40,G42,J42)-SUM(M42,P42,S42)</f>
        <v>1</v>
      </c>
      <c r="E42" s="27">
        <f t="shared" ref="E42" si="50">SUM(F42:G42)</f>
        <v>0</v>
      </c>
      <c r="F42" s="25">
        <v>0</v>
      </c>
      <c r="G42" s="26">
        <v>0</v>
      </c>
      <c r="H42" s="28">
        <f t="shared" ref="H42" si="51">SUM(I42:J42)</f>
        <v>0</v>
      </c>
      <c r="I42" s="25">
        <v>0</v>
      </c>
      <c r="J42" s="26">
        <v>0</v>
      </c>
      <c r="K42" s="27">
        <f t="shared" ref="K42" si="52">SUM(L42:M42)</f>
        <v>0</v>
      </c>
      <c r="L42" s="25">
        <v>0</v>
      </c>
      <c r="M42" s="25">
        <v>0</v>
      </c>
      <c r="N42" s="25">
        <f t="shared" ref="N42" si="53">SUM(O42:P42)</f>
        <v>0</v>
      </c>
      <c r="O42" s="25">
        <v>0</v>
      </c>
      <c r="P42" s="26">
        <v>0</v>
      </c>
      <c r="Q42" s="31">
        <f t="shared" ref="Q42" si="54">SUM(R42:S42)</f>
        <v>0</v>
      </c>
      <c r="R42" s="25">
        <v>0</v>
      </c>
      <c r="S42" s="25">
        <v>0</v>
      </c>
      <c r="T42" s="25">
        <f t="shared" ref="T42" si="55">SUM(U42:V42)</f>
        <v>0</v>
      </c>
      <c r="U42" s="25">
        <v>0</v>
      </c>
      <c r="V42" s="26">
        <v>0</v>
      </c>
      <c r="W42" s="29">
        <f t="shared" ref="W42" si="56">SUM(X42:Y42)</f>
        <v>0</v>
      </c>
      <c r="X42" s="28">
        <v>0</v>
      </c>
      <c r="Y42" s="25">
        <v>0</v>
      </c>
      <c r="Z42" s="25">
        <v>0</v>
      </c>
      <c r="AA42" s="101">
        <v>0</v>
      </c>
    </row>
    <row r="43" spans="1:28" ht="15.95" customHeight="1" thickBot="1">
      <c r="A43" s="107"/>
      <c r="B43" s="109">
        <f t="shared" ref="B43:Y43" si="57">SUM(B42:B42)</f>
        <v>4</v>
      </c>
      <c r="C43" s="109">
        <f t="shared" si="57"/>
        <v>3</v>
      </c>
      <c r="D43" s="109">
        <f t="shared" si="57"/>
        <v>1</v>
      </c>
      <c r="E43" s="109">
        <f t="shared" si="57"/>
        <v>0</v>
      </c>
      <c r="F43" s="109">
        <f t="shared" si="57"/>
        <v>0</v>
      </c>
      <c r="G43" s="109">
        <f t="shared" si="57"/>
        <v>0</v>
      </c>
      <c r="H43" s="109">
        <f t="shared" si="57"/>
        <v>0</v>
      </c>
      <c r="I43" s="109">
        <f t="shared" si="57"/>
        <v>0</v>
      </c>
      <c r="J43" s="109">
        <f t="shared" si="57"/>
        <v>0</v>
      </c>
      <c r="K43" s="109">
        <f t="shared" si="57"/>
        <v>0</v>
      </c>
      <c r="L43" s="109">
        <f t="shared" si="57"/>
        <v>0</v>
      </c>
      <c r="M43" s="109">
        <f t="shared" si="57"/>
        <v>0</v>
      </c>
      <c r="N43" s="109">
        <f t="shared" si="57"/>
        <v>0</v>
      </c>
      <c r="O43" s="109">
        <f t="shared" si="57"/>
        <v>0</v>
      </c>
      <c r="P43" s="109">
        <f t="shared" si="57"/>
        <v>0</v>
      </c>
      <c r="Q43" s="109">
        <f t="shared" si="57"/>
        <v>0</v>
      </c>
      <c r="R43" s="109">
        <f t="shared" si="57"/>
        <v>0</v>
      </c>
      <c r="S43" s="109">
        <f t="shared" si="57"/>
        <v>0</v>
      </c>
      <c r="T43" s="109">
        <f t="shared" si="57"/>
        <v>0</v>
      </c>
      <c r="U43" s="109">
        <f t="shared" si="57"/>
        <v>0</v>
      </c>
      <c r="V43" s="109">
        <f t="shared" si="57"/>
        <v>0</v>
      </c>
      <c r="W43" s="109">
        <f t="shared" si="57"/>
        <v>0</v>
      </c>
      <c r="X43" s="109">
        <f t="shared" si="57"/>
        <v>0</v>
      </c>
      <c r="Y43" s="109">
        <f t="shared" si="57"/>
        <v>0</v>
      </c>
      <c r="Z43" s="109">
        <f t="shared" ref="Z43:AA43" si="58">SUM(Z36:Z38)</f>
        <v>0</v>
      </c>
      <c r="AA43" s="109">
        <f t="shared" si="58"/>
        <v>0</v>
      </c>
    </row>
    <row r="44" spans="1:28" ht="15.95" customHeight="1" thickBot="1">
      <c r="A44" s="113"/>
      <c r="B44" s="179">
        <f t="shared" ref="B44:Y44" si="59">SUM(B9,B17,B25,B33,B41,B43)</f>
        <v>117</v>
      </c>
      <c r="C44" s="179">
        <f t="shared" si="59"/>
        <v>55</v>
      </c>
      <c r="D44" s="179">
        <f t="shared" si="59"/>
        <v>62</v>
      </c>
      <c r="E44" s="179">
        <f t="shared" si="59"/>
        <v>18</v>
      </c>
      <c r="F44" s="179">
        <f t="shared" si="59"/>
        <v>11</v>
      </c>
      <c r="G44" s="179">
        <f t="shared" si="59"/>
        <v>7</v>
      </c>
      <c r="H44" s="179">
        <f t="shared" si="59"/>
        <v>6</v>
      </c>
      <c r="I44" s="179">
        <f t="shared" si="59"/>
        <v>3</v>
      </c>
      <c r="J44" s="179">
        <f t="shared" si="59"/>
        <v>3</v>
      </c>
      <c r="K44" s="179">
        <f t="shared" si="59"/>
        <v>1</v>
      </c>
      <c r="L44" s="179">
        <f t="shared" si="59"/>
        <v>0</v>
      </c>
      <c r="M44" s="179">
        <f t="shared" si="59"/>
        <v>1</v>
      </c>
      <c r="N44" s="179">
        <f t="shared" si="59"/>
        <v>20</v>
      </c>
      <c r="O44" s="179">
        <f t="shared" si="59"/>
        <v>12</v>
      </c>
      <c r="P44" s="179">
        <f t="shared" si="59"/>
        <v>8</v>
      </c>
      <c r="Q44" s="179">
        <f t="shared" si="59"/>
        <v>0</v>
      </c>
      <c r="R44" s="179">
        <f t="shared" si="59"/>
        <v>0</v>
      </c>
      <c r="S44" s="179">
        <f t="shared" si="59"/>
        <v>0</v>
      </c>
      <c r="T44" s="179">
        <f t="shared" si="59"/>
        <v>112</v>
      </c>
      <c r="U44" s="179">
        <f t="shared" si="59"/>
        <v>61</v>
      </c>
      <c r="V44" s="179">
        <f t="shared" si="59"/>
        <v>51</v>
      </c>
      <c r="W44" s="179">
        <f t="shared" si="59"/>
        <v>0</v>
      </c>
      <c r="X44" s="179">
        <f t="shared" si="59"/>
        <v>0</v>
      </c>
      <c r="Y44" s="179">
        <f t="shared" si="59"/>
        <v>0</v>
      </c>
      <c r="Z44" s="180"/>
      <c r="AA44" s="181"/>
      <c r="AB44" s="109">
        <f>SUM(AB37:AB41)</f>
        <v>0</v>
      </c>
    </row>
    <row r="45" spans="1:28" ht="15" customHeight="1">
      <c r="E45" s="122"/>
      <c r="F45" s="116"/>
      <c r="G45" s="116"/>
      <c r="H45" s="116"/>
      <c r="I45" s="116"/>
      <c r="J45" s="6"/>
      <c r="K45" s="116"/>
      <c r="L45" s="116"/>
      <c r="M45" s="116"/>
      <c r="N45" s="6">
        <f>SUM(AC7,E44,H44)-SUM(K44,N44,Q44)</f>
        <v>4</v>
      </c>
      <c r="O45" s="116"/>
      <c r="P45" s="116"/>
      <c r="Q45" s="115"/>
      <c r="R45" s="116"/>
      <c r="S45" s="116"/>
      <c r="T45" s="6"/>
      <c r="U45" s="116"/>
      <c r="V45" s="116"/>
      <c r="W45" s="116"/>
      <c r="X45" s="116"/>
      <c r="Y45" s="116"/>
      <c r="Z45" s="116"/>
      <c r="AA45" s="117"/>
    </row>
    <row r="46" spans="1:28" ht="3" hidden="1" customHeight="1">
      <c r="E46" s="122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5"/>
      <c r="R46" s="116"/>
      <c r="S46" s="116"/>
      <c r="T46" s="116"/>
      <c r="U46" s="116"/>
      <c r="V46" s="116"/>
      <c r="W46" s="116"/>
      <c r="X46" s="116"/>
      <c r="Y46" s="116"/>
      <c r="Z46" s="116"/>
      <c r="AA46" s="117"/>
    </row>
    <row r="47" spans="1:28" ht="15.75" hidden="1" customHeight="1" thickBot="1">
      <c r="E47" s="124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9"/>
    </row>
    <row r="48" spans="1:28" ht="15.75" hidden="1" customHeight="1">
      <c r="E48" s="123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1"/>
    </row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93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Hoja17"/>
  <dimension ref="A1:AC132"/>
  <sheetViews>
    <sheetView topLeftCell="A28" workbookViewId="0">
      <selection activeCell="L47" sqref="L47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4" width="7.28515625" customWidth="1"/>
    <col min="15" max="15" width="6.7109375" customWidth="1"/>
    <col min="16" max="17" width="7.28515625" customWidth="1"/>
    <col min="18" max="18" width="5.85546875" customWidth="1"/>
    <col min="19" max="19" width="7.28515625" customWidth="1"/>
    <col min="20" max="20" width="6.5703125" customWidth="1"/>
    <col min="21" max="25" width="7.28515625" customWidth="1"/>
    <col min="26" max="26" width="4.7109375" customWidth="1"/>
    <col min="27" max="27" width="5.7109375" style="2" customWidth="1"/>
  </cols>
  <sheetData>
    <row r="1" spans="1:29" ht="15.75">
      <c r="A1" s="298" t="s">
        <v>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</row>
    <row r="2" spans="1:29">
      <c r="A2" s="3" t="s">
        <v>118</v>
      </c>
      <c r="B2" s="3"/>
      <c r="C2" s="3"/>
      <c r="D2" s="4"/>
      <c r="E2" s="4" t="s">
        <v>76</v>
      </c>
      <c r="F2" s="4"/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99" t="s">
        <v>2</v>
      </c>
      <c r="C4" s="300"/>
      <c r="D4" s="329"/>
      <c r="E4" s="347" t="s">
        <v>7</v>
      </c>
      <c r="F4" s="348"/>
      <c r="G4" s="349"/>
      <c r="H4" s="330" t="s">
        <v>3</v>
      </c>
      <c r="I4" s="330"/>
      <c r="J4" s="331"/>
      <c r="K4" s="330" t="s">
        <v>3</v>
      </c>
      <c r="L4" s="330"/>
      <c r="M4" s="331"/>
      <c r="N4" s="332" t="s">
        <v>4</v>
      </c>
      <c r="O4" s="332"/>
      <c r="P4" s="332"/>
      <c r="Q4" s="332"/>
      <c r="R4" s="332"/>
      <c r="S4" s="333"/>
      <c r="T4" s="336" t="s">
        <v>16</v>
      </c>
      <c r="U4" s="337"/>
      <c r="V4" s="338"/>
      <c r="W4" s="336" t="s">
        <v>18</v>
      </c>
      <c r="X4" s="337"/>
      <c r="Y4" s="338"/>
      <c r="Z4" s="334" t="s">
        <v>20</v>
      </c>
      <c r="AA4" s="315"/>
    </row>
    <row r="5" spans="1:29" s="11" customFormat="1" ht="14.25" customHeight="1" thickBot="1">
      <c r="A5" s="12" t="s">
        <v>5</v>
      </c>
      <c r="B5" s="317" t="s">
        <v>6</v>
      </c>
      <c r="C5" s="318"/>
      <c r="D5" s="345"/>
      <c r="E5" s="350"/>
      <c r="F5" s="351"/>
      <c r="G5" s="352"/>
      <c r="H5" s="316" t="s">
        <v>8</v>
      </c>
      <c r="I5" s="316"/>
      <c r="J5" s="346"/>
      <c r="K5" s="316" t="s">
        <v>9</v>
      </c>
      <c r="L5" s="316"/>
      <c r="M5" s="346"/>
      <c r="N5" s="343" t="s">
        <v>10</v>
      </c>
      <c r="O5" s="343"/>
      <c r="P5" s="344"/>
      <c r="Q5" s="342" t="s">
        <v>11</v>
      </c>
      <c r="R5" s="343"/>
      <c r="S5" s="344"/>
      <c r="T5" s="339" t="s">
        <v>17</v>
      </c>
      <c r="U5" s="340"/>
      <c r="V5" s="341"/>
      <c r="W5" s="339" t="s">
        <v>19</v>
      </c>
      <c r="X5" s="340"/>
      <c r="Y5" s="341"/>
      <c r="Z5" s="335"/>
      <c r="AA5" s="316"/>
      <c r="AC5" s="11">
        <v>0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5" t="s">
        <v>13</v>
      </c>
      <c r="F6" s="15" t="s">
        <v>14</v>
      </c>
      <c r="G6" s="22" t="s">
        <v>15</v>
      </c>
      <c r="H6" s="148" t="s">
        <v>13</v>
      </c>
      <c r="I6" s="17" t="s">
        <v>14</v>
      </c>
      <c r="J6" s="23" t="s">
        <v>15</v>
      </c>
      <c r="K6" s="148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26"/>
      <c r="AC6" s="126">
        <v>1</v>
      </c>
    </row>
    <row r="7" spans="1:29" s="2" customFormat="1" ht="15.95" customHeight="1">
      <c r="A7" s="125">
        <v>1</v>
      </c>
      <c r="B7" s="25">
        <f>SUM(C7:D7)</f>
        <v>3</v>
      </c>
      <c r="C7" s="25">
        <f>SUM(AC5,F7,I7)-SUM(L7,O7,R7)</f>
        <v>2</v>
      </c>
      <c r="D7" s="25">
        <f>SUM(AC6,G7,J7)-SUM(M7,P7,S7)</f>
        <v>1</v>
      </c>
      <c r="E7" s="27">
        <f t="shared" ref="E7:E29" si="0">SUM(F7:G7)</f>
        <v>2</v>
      </c>
      <c r="F7" s="25">
        <v>2</v>
      </c>
      <c r="G7" s="26">
        <v>0</v>
      </c>
      <c r="H7" s="27">
        <f t="shared" ref="H7:H8" si="1">SUM(I7:J7)</f>
        <v>0</v>
      </c>
      <c r="I7" s="25">
        <v>0</v>
      </c>
      <c r="J7" s="26">
        <v>0</v>
      </c>
      <c r="K7" s="28">
        <f t="shared" ref="K7:K8" si="2">SUM(L7:M7)</f>
        <v>0</v>
      </c>
      <c r="L7" s="25">
        <v>0</v>
      </c>
      <c r="M7" s="25">
        <v>0</v>
      </c>
      <c r="N7" s="28">
        <f t="shared" ref="N7:N15" si="3">SUM(O7:P7)</f>
        <v>0</v>
      </c>
      <c r="O7" s="25">
        <v>0</v>
      </c>
      <c r="P7" s="25">
        <v>0</v>
      </c>
      <c r="Q7" s="31">
        <f t="shared" ref="Q7:Q8" si="4">SUM(R7:S7)</f>
        <v>0</v>
      </c>
      <c r="R7" s="25">
        <v>0</v>
      </c>
      <c r="S7" s="25">
        <v>0</v>
      </c>
      <c r="T7" s="29">
        <f>SUM(U7:V7)</f>
        <v>0</v>
      </c>
      <c r="U7" s="28">
        <v>0</v>
      </c>
      <c r="V7" s="25">
        <v>0</v>
      </c>
      <c r="W7" s="31">
        <f t="shared" ref="W7:W16" si="5">SUM(X7:Y7)</f>
        <v>0</v>
      </c>
      <c r="X7" s="25">
        <v>0</v>
      </c>
      <c r="Y7" s="25">
        <v>0</v>
      </c>
      <c r="Z7" s="25">
        <v>0</v>
      </c>
      <c r="AA7" s="101">
        <v>0</v>
      </c>
      <c r="AC7" s="2">
        <f>SUM(AC5:AC6)</f>
        <v>1</v>
      </c>
    </row>
    <row r="8" spans="1:29" s="2" customFormat="1" ht="15.95" customHeight="1" thickBot="1">
      <c r="A8" s="24">
        <v>2</v>
      </c>
      <c r="B8" s="25">
        <f t="shared" ref="B8" si="6">SUM(C8:D8)</f>
        <v>4</v>
      </c>
      <c r="C8" s="25">
        <f t="shared" ref="C8:D8" si="7">SUM(C7,F8,I8)-SUM(L8,O8,R8)</f>
        <v>2</v>
      </c>
      <c r="D8" s="26">
        <f t="shared" si="7"/>
        <v>2</v>
      </c>
      <c r="E8" s="27">
        <f t="shared" si="0"/>
        <v>1</v>
      </c>
      <c r="F8" s="25">
        <v>0</v>
      </c>
      <c r="G8" s="26">
        <v>1</v>
      </c>
      <c r="H8" s="27">
        <f t="shared" si="1"/>
        <v>0</v>
      </c>
      <c r="I8" s="25">
        <v>0</v>
      </c>
      <c r="J8" s="26">
        <v>0</v>
      </c>
      <c r="K8" s="28">
        <f t="shared" si="2"/>
        <v>0</v>
      </c>
      <c r="L8" s="25">
        <v>0</v>
      </c>
      <c r="M8" s="25">
        <v>0</v>
      </c>
      <c r="N8" s="28">
        <f t="shared" si="3"/>
        <v>0</v>
      </c>
      <c r="O8" s="25">
        <v>0</v>
      </c>
      <c r="P8" s="25">
        <v>0</v>
      </c>
      <c r="Q8" s="31">
        <f t="shared" si="4"/>
        <v>0</v>
      </c>
      <c r="R8" s="25">
        <v>0</v>
      </c>
      <c r="S8" s="25">
        <v>0</v>
      </c>
      <c r="T8" s="29">
        <f t="shared" ref="T8:T29" si="8">SUM(U8:V8)</f>
        <v>0</v>
      </c>
      <c r="U8" s="28">
        <v>0</v>
      </c>
      <c r="V8" s="25">
        <v>0</v>
      </c>
      <c r="W8" s="31">
        <f t="shared" si="5"/>
        <v>0</v>
      </c>
      <c r="X8" s="25">
        <v>0</v>
      </c>
      <c r="Y8" s="25">
        <v>0</v>
      </c>
      <c r="Z8" s="25">
        <v>0</v>
      </c>
      <c r="AA8" s="101">
        <v>0</v>
      </c>
      <c r="AB8"/>
    </row>
    <row r="9" spans="1:29" s="2" customFormat="1" ht="15.95" customHeight="1" thickBot="1">
      <c r="A9" s="112"/>
      <c r="B9" s="108">
        <f t="shared" ref="B9:Y9" si="9">SUM(B7:B8)</f>
        <v>7</v>
      </c>
      <c r="C9" s="108">
        <f t="shared" si="9"/>
        <v>4</v>
      </c>
      <c r="D9" s="108">
        <f t="shared" si="9"/>
        <v>3</v>
      </c>
      <c r="E9" s="108">
        <f t="shared" si="9"/>
        <v>3</v>
      </c>
      <c r="F9" s="108">
        <f t="shared" si="9"/>
        <v>2</v>
      </c>
      <c r="G9" s="108">
        <f t="shared" si="9"/>
        <v>1</v>
      </c>
      <c r="H9" s="108">
        <f t="shared" si="9"/>
        <v>0</v>
      </c>
      <c r="I9" s="108">
        <f t="shared" si="9"/>
        <v>0</v>
      </c>
      <c r="J9" s="108">
        <f t="shared" si="9"/>
        <v>0</v>
      </c>
      <c r="K9" s="108">
        <f t="shared" si="9"/>
        <v>0</v>
      </c>
      <c r="L9" s="108">
        <f t="shared" si="9"/>
        <v>0</v>
      </c>
      <c r="M9" s="108">
        <f t="shared" si="9"/>
        <v>0</v>
      </c>
      <c r="N9" s="108">
        <f t="shared" si="9"/>
        <v>0</v>
      </c>
      <c r="O9" s="108">
        <f t="shared" si="9"/>
        <v>0</v>
      </c>
      <c r="P9" s="108">
        <f t="shared" si="9"/>
        <v>0</v>
      </c>
      <c r="Q9" s="108">
        <f t="shared" si="9"/>
        <v>0</v>
      </c>
      <c r="R9" s="108">
        <f t="shared" si="9"/>
        <v>0</v>
      </c>
      <c r="S9" s="108">
        <f t="shared" si="9"/>
        <v>0</v>
      </c>
      <c r="T9" s="108">
        <f t="shared" si="9"/>
        <v>0</v>
      </c>
      <c r="U9" s="108">
        <f t="shared" si="9"/>
        <v>0</v>
      </c>
      <c r="V9" s="108">
        <f t="shared" si="9"/>
        <v>0</v>
      </c>
      <c r="W9" s="108">
        <f t="shared" si="9"/>
        <v>0</v>
      </c>
      <c r="X9" s="108">
        <f t="shared" si="9"/>
        <v>0</v>
      </c>
      <c r="Y9" s="108">
        <f t="shared" si="9"/>
        <v>0</v>
      </c>
      <c r="Z9" s="108">
        <v>0</v>
      </c>
      <c r="AA9" s="111">
        <v>0</v>
      </c>
    </row>
    <row r="10" spans="1:29" s="2" customFormat="1" ht="15.95" customHeight="1">
      <c r="A10" s="125">
        <v>3</v>
      </c>
      <c r="B10" s="25">
        <f>SUM(C10:D10)</f>
        <v>5</v>
      </c>
      <c r="C10" s="25">
        <f>SUM(C8,F10,I10)-SUM(L10,O10,R10)</f>
        <v>3</v>
      </c>
      <c r="D10" s="25">
        <f>SUM(D8,G10,J10)-SUM(M10,P10,S10)</f>
        <v>2</v>
      </c>
      <c r="E10" s="27">
        <f t="shared" si="0"/>
        <v>0</v>
      </c>
      <c r="F10" s="25">
        <v>0</v>
      </c>
      <c r="G10" s="26">
        <v>0</v>
      </c>
      <c r="H10" s="27">
        <f t="shared" ref="H10:H16" si="10">SUM(I10:J10)</f>
        <v>2</v>
      </c>
      <c r="I10" s="25">
        <v>2</v>
      </c>
      <c r="J10" s="26">
        <v>0</v>
      </c>
      <c r="K10" s="28">
        <f t="shared" ref="K10:K16" si="11">SUM(L10:M10)</f>
        <v>0</v>
      </c>
      <c r="L10" s="25">
        <v>0</v>
      </c>
      <c r="M10" s="25">
        <v>0</v>
      </c>
      <c r="N10" s="25">
        <f t="shared" si="3"/>
        <v>1</v>
      </c>
      <c r="O10" s="25">
        <v>1</v>
      </c>
      <c r="P10" s="25">
        <v>0</v>
      </c>
      <c r="Q10" s="31">
        <f t="shared" ref="Q10:Q16" si="12">SUM(R10:S10)</f>
        <v>0</v>
      </c>
      <c r="R10" s="25">
        <v>0</v>
      </c>
      <c r="S10" s="25">
        <v>0</v>
      </c>
      <c r="T10" s="29">
        <f t="shared" si="8"/>
        <v>2</v>
      </c>
      <c r="U10" s="28">
        <v>2</v>
      </c>
      <c r="V10" s="25">
        <v>0</v>
      </c>
      <c r="W10" s="29">
        <f>SUM(X10:Y10)</f>
        <v>0</v>
      </c>
      <c r="X10" s="28">
        <v>0</v>
      </c>
      <c r="Y10" s="25">
        <v>0</v>
      </c>
      <c r="Z10" s="25">
        <v>0</v>
      </c>
      <c r="AA10" s="101">
        <v>0</v>
      </c>
    </row>
    <row r="11" spans="1:29" s="2" customFormat="1" ht="15.95" customHeight="1">
      <c r="A11" s="24">
        <v>4</v>
      </c>
      <c r="B11" s="25">
        <f t="shared" ref="B11:B16" si="13">SUM(C11:D11)</f>
        <v>5</v>
      </c>
      <c r="C11" s="25">
        <f t="shared" ref="C11:D16" si="14">SUM(C10,F11,I11)-SUM(L11,O11,R11)</f>
        <v>3</v>
      </c>
      <c r="D11" s="26">
        <f t="shared" si="14"/>
        <v>2</v>
      </c>
      <c r="E11" s="27">
        <f t="shared" si="0"/>
        <v>0</v>
      </c>
      <c r="F11" s="25">
        <v>0</v>
      </c>
      <c r="G11" s="26">
        <v>0</v>
      </c>
      <c r="H11" s="27">
        <f t="shared" si="10"/>
        <v>0</v>
      </c>
      <c r="I11" s="25">
        <v>0</v>
      </c>
      <c r="J11" s="26">
        <v>0</v>
      </c>
      <c r="K11" s="27">
        <f t="shared" si="11"/>
        <v>0</v>
      </c>
      <c r="L11" s="25">
        <v>0</v>
      </c>
      <c r="M11" s="25">
        <v>0</v>
      </c>
      <c r="N11" s="25">
        <f t="shared" si="3"/>
        <v>0</v>
      </c>
      <c r="O11" s="25">
        <v>0</v>
      </c>
      <c r="P11" s="25">
        <v>0</v>
      </c>
      <c r="Q11" s="31">
        <f t="shared" si="12"/>
        <v>0</v>
      </c>
      <c r="R11" s="25">
        <v>0</v>
      </c>
      <c r="S11" s="25">
        <v>0</v>
      </c>
      <c r="T11" s="29">
        <f t="shared" si="8"/>
        <v>0</v>
      </c>
      <c r="U11" s="28">
        <v>0</v>
      </c>
      <c r="V11" s="25">
        <v>0</v>
      </c>
      <c r="W11" s="29">
        <f>SUM(X11:Y11)</f>
        <v>0</v>
      </c>
      <c r="X11" s="28">
        <v>0</v>
      </c>
      <c r="Y11" s="25">
        <v>0</v>
      </c>
      <c r="Z11" s="25">
        <v>0</v>
      </c>
      <c r="AA11" s="101">
        <v>0</v>
      </c>
    </row>
    <row r="12" spans="1:29" s="2" customFormat="1" ht="15.95" customHeight="1">
      <c r="A12" s="24">
        <v>5</v>
      </c>
      <c r="B12" s="25">
        <f t="shared" si="13"/>
        <v>6</v>
      </c>
      <c r="C12" s="25">
        <f t="shared" si="14"/>
        <v>4</v>
      </c>
      <c r="D12" s="26">
        <f t="shared" si="14"/>
        <v>2</v>
      </c>
      <c r="E12" s="27">
        <f t="shared" si="0"/>
        <v>2</v>
      </c>
      <c r="F12" s="25">
        <v>1</v>
      </c>
      <c r="G12" s="26">
        <v>1</v>
      </c>
      <c r="H12" s="27">
        <f t="shared" si="10"/>
        <v>0</v>
      </c>
      <c r="I12" s="25">
        <v>0</v>
      </c>
      <c r="J12" s="26">
        <v>0</v>
      </c>
      <c r="K12" s="28">
        <f t="shared" si="11"/>
        <v>0</v>
      </c>
      <c r="L12" s="25">
        <v>0</v>
      </c>
      <c r="M12" s="25">
        <v>0</v>
      </c>
      <c r="N12" s="25">
        <f t="shared" si="3"/>
        <v>1</v>
      </c>
      <c r="O12" s="25">
        <v>0</v>
      </c>
      <c r="P12" s="25">
        <v>1</v>
      </c>
      <c r="Q12" s="31">
        <f t="shared" si="12"/>
        <v>0</v>
      </c>
      <c r="R12" s="25">
        <v>0</v>
      </c>
      <c r="S12" s="25">
        <v>0</v>
      </c>
      <c r="T12" s="29">
        <f t="shared" si="8"/>
        <v>3</v>
      </c>
      <c r="U12" s="28">
        <v>0</v>
      </c>
      <c r="V12" s="25">
        <v>3</v>
      </c>
      <c r="W12" s="29">
        <f>SUM(X12:Y12)</f>
        <v>0</v>
      </c>
      <c r="X12" s="28">
        <v>0</v>
      </c>
      <c r="Y12" s="25">
        <v>0</v>
      </c>
      <c r="Z12" s="25">
        <v>0</v>
      </c>
      <c r="AA12" s="101">
        <v>0</v>
      </c>
    </row>
    <row r="13" spans="1:29" s="2" customFormat="1" ht="15.95" customHeight="1">
      <c r="A13" s="24">
        <v>6</v>
      </c>
      <c r="B13" s="25">
        <f t="shared" si="13"/>
        <v>3</v>
      </c>
      <c r="C13" s="25">
        <f t="shared" si="14"/>
        <v>1</v>
      </c>
      <c r="D13" s="26">
        <f t="shared" si="14"/>
        <v>2</v>
      </c>
      <c r="E13" s="27">
        <f t="shared" si="0"/>
        <v>0</v>
      </c>
      <c r="F13" s="25">
        <v>0</v>
      </c>
      <c r="G13" s="26">
        <v>0</v>
      </c>
      <c r="H13" s="27">
        <f t="shared" si="10"/>
        <v>0</v>
      </c>
      <c r="I13" s="25">
        <v>0</v>
      </c>
      <c r="J13" s="26">
        <v>0</v>
      </c>
      <c r="K13" s="27">
        <f t="shared" si="11"/>
        <v>0</v>
      </c>
      <c r="L13" s="25">
        <v>0</v>
      </c>
      <c r="M13" s="25">
        <v>0</v>
      </c>
      <c r="N13" s="25">
        <f t="shared" si="3"/>
        <v>3</v>
      </c>
      <c r="O13" s="25">
        <v>3</v>
      </c>
      <c r="P13" s="25">
        <v>0</v>
      </c>
      <c r="Q13" s="31">
        <f t="shared" si="12"/>
        <v>0</v>
      </c>
      <c r="R13" s="25">
        <v>0</v>
      </c>
      <c r="S13" s="25">
        <v>0</v>
      </c>
      <c r="T13" s="29">
        <f t="shared" si="8"/>
        <v>18</v>
      </c>
      <c r="U13" s="28">
        <v>18</v>
      </c>
      <c r="V13" s="25">
        <v>0</v>
      </c>
      <c r="W13" s="31">
        <f t="shared" si="5"/>
        <v>0</v>
      </c>
      <c r="X13" s="25">
        <v>0</v>
      </c>
      <c r="Y13" s="25">
        <v>0</v>
      </c>
      <c r="Z13" s="25">
        <v>0</v>
      </c>
      <c r="AA13" s="101">
        <v>0</v>
      </c>
    </row>
    <row r="14" spans="1:29" s="2" customFormat="1" ht="15.95" customHeight="1">
      <c r="A14" s="24">
        <v>7</v>
      </c>
      <c r="B14" s="25">
        <f t="shared" si="13"/>
        <v>4</v>
      </c>
      <c r="C14" s="25">
        <f t="shared" si="14"/>
        <v>1</v>
      </c>
      <c r="D14" s="26">
        <f t="shared" si="14"/>
        <v>3</v>
      </c>
      <c r="E14" s="27">
        <f t="shared" si="0"/>
        <v>2</v>
      </c>
      <c r="F14" s="25">
        <v>0</v>
      </c>
      <c r="G14" s="26">
        <v>2</v>
      </c>
      <c r="H14" s="27">
        <f t="shared" si="10"/>
        <v>0</v>
      </c>
      <c r="I14" s="25">
        <v>0</v>
      </c>
      <c r="J14" s="26">
        <v>0</v>
      </c>
      <c r="K14" s="28">
        <f t="shared" si="11"/>
        <v>0</v>
      </c>
      <c r="L14" s="25">
        <v>0</v>
      </c>
      <c r="M14" s="25">
        <v>0</v>
      </c>
      <c r="N14" s="25">
        <f t="shared" si="3"/>
        <v>1</v>
      </c>
      <c r="O14" s="25">
        <v>0</v>
      </c>
      <c r="P14" s="25">
        <v>1</v>
      </c>
      <c r="Q14" s="31">
        <f t="shared" si="12"/>
        <v>0</v>
      </c>
      <c r="R14" s="25">
        <v>0</v>
      </c>
      <c r="S14" s="25">
        <v>0</v>
      </c>
      <c r="T14" s="29">
        <f t="shared" si="8"/>
        <v>1</v>
      </c>
      <c r="U14" s="28">
        <v>0</v>
      </c>
      <c r="V14" s="25">
        <v>1</v>
      </c>
      <c r="W14" s="29">
        <f t="shared" si="5"/>
        <v>0</v>
      </c>
      <c r="X14" s="28">
        <v>0</v>
      </c>
      <c r="Y14" s="25">
        <v>0</v>
      </c>
      <c r="Z14" s="25">
        <v>0</v>
      </c>
      <c r="AA14" s="101">
        <v>0</v>
      </c>
      <c r="AB14"/>
    </row>
    <row r="15" spans="1:29" s="2" customFormat="1" ht="15.95" customHeight="1">
      <c r="A15" s="24">
        <v>8</v>
      </c>
      <c r="B15" s="25">
        <f t="shared" si="13"/>
        <v>5</v>
      </c>
      <c r="C15" s="25">
        <f t="shared" si="14"/>
        <v>2</v>
      </c>
      <c r="D15" s="26">
        <f t="shared" si="14"/>
        <v>3</v>
      </c>
      <c r="E15" s="27">
        <f t="shared" si="0"/>
        <v>1</v>
      </c>
      <c r="F15" s="25">
        <v>1</v>
      </c>
      <c r="G15" s="26">
        <v>0</v>
      </c>
      <c r="H15" s="27">
        <f t="shared" si="10"/>
        <v>0</v>
      </c>
      <c r="I15" s="25">
        <v>0</v>
      </c>
      <c r="J15" s="26">
        <v>0</v>
      </c>
      <c r="K15" s="27">
        <f t="shared" si="11"/>
        <v>0</v>
      </c>
      <c r="L15" s="25">
        <v>0</v>
      </c>
      <c r="M15" s="25">
        <v>0</v>
      </c>
      <c r="N15" s="25">
        <f t="shared" si="3"/>
        <v>0</v>
      </c>
      <c r="O15" s="25">
        <v>0</v>
      </c>
      <c r="P15" s="25">
        <v>0</v>
      </c>
      <c r="Q15" s="31">
        <f t="shared" si="12"/>
        <v>0</v>
      </c>
      <c r="R15" s="25">
        <v>0</v>
      </c>
      <c r="S15" s="25">
        <v>0</v>
      </c>
      <c r="T15" s="29">
        <f t="shared" si="8"/>
        <v>0</v>
      </c>
      <c r="U15" s="28">
        <v>0</v>
      </c>
      <c r="V15" s="25">
        <v>0</v>
      </c>
      <c r="W15" s="29">
        <f t="shared" si="5"/>
        <v>0</v>
      </c>
      <c r="X15" s="28">
        <v>0</v>
      </c>
      <c r="Y15" s="25">
        <v>0</v>
      </c>
      <c r="Z15" s="25">
        <v>0</v>
      </c>
      <c r="AA15" s="101">
        <v>0</v>
      </c>
    </row>
    <row r="16" spans="1:29" ht="15.95" customHeight="1" thickBot="1">
      <c r="A16" s="24">
        <v>9</v>
      </c>
      <c r="B16" s="25">
        <f t="shared" si="13"/>
        <v>6</v>
      </c>
      <c r="C16" s="25">
        <f t="shared" si="14"/>
        <v>3</v>
      </c>
      <c r="D16" s="26">
        <f t="shared" si="14"/>
        <v>3</v>
      </c>
      <c r="E16" s="27">
        <f>SUM(F16:G16)</f>
        <v>1</v>
      </c>
      <c r="F16" s="25">
        <v>1</v>
      </c>
      <c r="G16" s="26">
        <v>0</v>
      </c>
      <c r="H16" s="27">
        <f t="shared" si="10"/>
        <v>0</v>
      </c>
      <c r="I16" s="25">
        <v>0</v>
      </c>
      <c r="J16" s="26">
        <v>0</v>
      </c>
      <c r="K16" s="27">
        <f t="shared" si="11"/>
        <v>0</v>
      </c>
      <c r="L16" s="25">
        <v>0</v>
      </c>
      <c r="M16" s="25">
        <v>0</v>
      </c>
      <c r="N16" s="25">
        <f>SUM(O16:P16)</f>
        <v>0</v>
      </c>
      <c r="O16" s="25">
        <v>0</v>
      </c>
      <c r="P16" s="25">
        <v>0</v>
      </c>
      <c r="Q16" s="31">
        <f t="shared" si="12"/>
        <v>0</v>
      </c>
      <c r="R16" s="25">
        <v>0</v>
      </c>
      <c r="S16" s="25">
        <v>0</v>
      </c>
      <c r="T16" s="29">
        <f>SUM(U16:V16)</f>
        <v>0</v>
      </c>
      <c r="U16" s="28">
        <v>0</v>
      </c>
      <c r="V16" s="25">
        <v>0</v>
      </c>
      <c r="W16" s="29">
        <f t="shared" si="5"/>
        <v>0</v>
      </c>
      <c r="X16" s="28">
        <v>0</v>
      </c>
      <c r="Y16" s="25">
        <v>0</v>
      </c>
      <c r="Z16" s="25">
        <v>0</v>
      </c>
      <c r="AA16" s="101">
        <v>0</v>
      </c>
      <c r="AB16" s="2"/>
    </row>
    <row r="17" spans="1:28" s="2" customFormat="1" ht="15.95" customHeight="1" thickBot="1">
      <c r="A17" s="107"/>
      <c r="B17" s="108">
        <f t="shared" ref="B17:P17" si="15">SUM(B10:B16)</f>
        <v>34</v>
      </c>
      <c r="C17" s="108">
        <f t="shared" si="15"/>
        <v>17</v>
      </c>
      <c r="D17" s="108">
        <f t="shared" si="15"/>
        <v>17</v>
      </c>
      <c r="E17" s="109">
        <f t="shared" si="15"/>
        <v>6</v>
      </c>
      <c r="F17" s="108">
        <f t="shared" si="15"/>
        <v>3</v>
      </c>
      <c r="G17" s="108">
        <f t="shared" si="15"/>
        <v>3</v>
      </c>
      <c r="H17" s="108">
        <f t="shared" si="15"/>
        <v>2</v>
      </c>
      <c r="I17" s="108">
        <f t="shared" si="15"/>
        <v>2</v>
      </c>
      <c r="J17" s="108">
        <f t="shared" si="15"/>
        <v>0</v>
      </c>
      <c r="K17" s="109">
        <f t="shared" si="15"/>
        <v>0</v>
      </c>
      <c r="L17" s="108">
        <f t="shared" si="15"/>
        <v>0</v>
      </c>
      <c r="M17" s="108">
        <f t="shared" si="15"/>
        <v>0</v>
      </c>
      <c r="N17" s="108">
        <f t="shared" si="15"/>
        <v>6</v>
      </c>
      <c r="O17" s="108">
        <f t="shared" si="15"/>
        <v>4</v>
      </c>
      <c r="P17" s="108">
        <f t="shared" si="15"/>
        <v>2</v>
      </c>
      <c r="Q17" s="108">
        <f>SUM(Q10:Q15)</f>
        <v>0</v>
      </c>
      <c r="R17" s="108">
        <f>SUM(R10:R16)</f>
        <v>0</v>
      </c>
      <c r="S17" s="108">
        <v>0</v>
      </c>
      <c r="T17" s="108">
        <f>SUM(T10:T16)</f>
        <v>24</v>
      </c>
      <c r="U17" s="108">
        <f>SUM(U10:U16)</f>
        <v>20</v>
      </c>
      <c r="V17" s="108">
        <f>SUM(V10:V16)</f>
        <v>4</v>
      </c>
      <c r="W17" s="108">
        <f>SUM(W10:W15)</f>
        <v>0</v>
      </c>
      <c r="X17" s="108">
        <f>SUM(X10:X16)</f>
        <v>0</v>
      </c>
      <c r="Y17" s="108">
        <f>SUM(Y10:Y16)</f>
        <v>0</v>
      </c>
      <c r="Z17" s="108">
        <v>0</v>
      </c>
      <c r="AA17" s="111">
        <v>0</v>
      </c>
    </row>
    <row r="18" spans="1:28" s="2" customFormat="1" ht="15.95" customHeight="1">
      <c r="A18" s="125">
        <v>10</v>
      </c>
      <c r="B18" s="25">
        <f>SUM(C18:D18)</f>
        <v>5</v>
      </c>
      <c r="C18" s="25">
        <f>SUM(C16,F18,I18)-SUM(L18,O18,R18)</f>
        <v>2</v>
      </c>
      <c r="D18" s="26">
        <f>SUM(D16,G18,J18)-SUM(M18,P18,S18)</f>
        <v>3</v>
      </c>
      <c r="E18" s="27">
        <f t="shared" si="0"/>
        <v>0</v>
      </c>
      <c r="F18" s="25">
        <v>0</v>
      </c>
      <c r="G18" s="26">
        <v>0</v>
      </c>
      <c r="H18" s="27">
        <f t="shared" ref="H18:H24" si="16">SUM(I18:J18)</f>
        <v>0</v>
      </c>
      <c r="I18" s="25">
        <v>0</v>
      </c>
      <c r="J18" s="26">
        <v>0</v>
      </c>
      <c r="K18" s="27">
        <f>SUM(L18:M18)</f>
        <v>0</v>
      </c>
      <c r="L18" s="25">
        <v>0</v>
      </c>
      <c r="M18" s="25">
        <v>0</v>
      </c>
      <c r="N18" s="27">
        <f t="shared" ref="N18:N29" si="17">SUM(O18:P18)</f>
        <v>1</v>
      </c>
      <c r="O18" s="25">
        <v>1</v>
      </c>
      <c r="P18" s="25">
        <v>0</v>
      </c>
      <c r="Q18" s="31">
        <f t="shared" ref="Q18:Q24" si="18">SUM(R18:S18)</f>
        <v>0</v>
      </c>
      <c r="R18" s="25">
        <v>0</v>
      </c>
      <c r="S18" s="25">
        <v>0</v>
      </c>
      <c r="T18" s="25">
        <f t="shared" si="8"/>
        <v>2</v>
      </c>
      <c r="U18" s="28">
        <v>2</v>
      </c>
      <c r="V18" s="25">
        <v>0</v>
      </c>
      <c r="W18" s="29">
        <v>0</v>
      </c>
      <c r="X18" s="28">
        <v>0</v>
      </c>
      <c r="Y18" s="25">
        <v>0</v>
      </c>
      <c r="Z18" s="25">
        <v>0</v>
      </c>
      <c r="AA18" s="30">
        <v>0</v>
      </c>
    </row>
    <row r="19" spans="1:28" s="2" customFormat="1" ht="15.95" customHeight="1">
      <c r="A19" s="24">
        <v>11</v>
      </c>
      <c r="B19" s="25">
        <f t="shared" ref="B19:B24" si="19">SUM(C19:D19)</f>
        <v>3</v>
      </c>
      <c r="C19" s="25">
        <f t="shared" ref="C19:D24" si="20">SUM(C18,F19,I19)-SUM(L19,O19,R19)</f>
        <v>2</v>
      </c>
      <c r="D19" s="26">
        <f t="shared" si="20"/>
        <v>1</v>
      </c>
      <c r="E19" s="27">
        <f t="shared" si="0"/>
        <v>0</v>
      </c>
      <c r="F19" s="25">
        <v>0</v>
      </c>
      <c r="G19" s="26">
        <v>0</v>
      </c>
      <c r="H19" s="27">
        <f t="shared" si="16"/>
        <v>0</v>
      </c>
      <c r="I19" s="25">
        <v>0</v>
      </c>
      <c r="J19" s="26">
        <v>0</v>
      </c>
      <c r="K19" s="27">
        <f>SUM(L19:M19)</f>
        <v>0</v>
      </c>
      <c r="L19" s="25">
        <v>0</v>
      </c>
      <c r="M19" s="25">
        <v>0</v>
      </c>
      <c r="N19" s="25">
        <f t="shared" si="17"/>
        <v>2</v>
      </c>
      <c r="O19" s="25">
        <v>0</v>
      </c>
      <c r="P19" s="25">
        <v>2</v>
      </c>
      <c r="Q19" s="31">
        <f t="shared" si="18"/>
        <v>0</v>
      </c>
      <c r="R19" s="25">
        <v>0</v>
      </c>
      <c r="S19" s="25">
        <v>0</v>
      </c>
      <c r="T19" s="25">
        <f t="shared" si="8"/>
        <v>19</v>
      </c>
      <c r="U19" s="28">
        <v>0</v>
      </c>
      <c r="V19" s="25">
        <v>19</v>
      </c>
      <c r="W19" s="29">
        <f t="shared" ref="W19:W24" si="21">SUM(X19:Y19)</f>
        <v>0</v>
      </c>
      <c r="X19" s="28">
        <v>0</v>
      </c>
      <c r="Y19" s="25">
        <v>0</v>
      </c>
      <c r="Z19" s="25">
        <v>0</v>
      </c>
      <c r="AA19" s="101">
        <v>0</v>
      </c>
    </row>
    <row r="20" spans="1:28" s="2" customFormat="1" ht="15.95" customHeight="1">
      <c r="A20" s="24">
        <v>12</v>
      </c>
      <c r="B20" s="25">
        <f t="shared" si="19"/>
        <v>3</v>
      </c>
      <c r="C20" s="25">
        <f t="shared" si="20"/>
        <v>2</v>
      </c>
      <c r="D20" s="26">
        <f t="shared" si="20"/>
        <v>1</v>
      </c>
      <c r="E20" s="27">
        <f t="shared" si="0"/>
        <v>0</v>
      </c>
      <c r="F20" s="25">
        <v>0</v>
      </c>
      <c r="G20" s="26">
        <v>0</v>
      </c>
      <c r="H20" s="27">
        <f t="shared" si="16"/>
        <v>0</v>
      </c>
      <c r="I20" s="25">
        <v>0</v>
      </c>
      <c r="J20" s="26">
        <v>0</v>
      </c>
      <c r="K20" s="27">
        <f>SUM(L20:M20)</f>
        <v>0</v>
      </c>
      <c r="L20" s="25">
        <v>0</v>
      </c>
      <c r="M20" s="25">
        <v>0</v>
      </c>
      <c r="N20" s="25">
        <f t="shared" si="17"/>
        <v>0</v>
      </c>
      <c r="O20" s="25">
        <v>0</v>
      </c>
      <c r="P20" s="25">
        <v>0</v>
      </c>
      <c r="Q20" s="32">
        <f t="shared" si="18"/>
        <v>0</v>
      </c>
      <c r="R20" s="25">
        <v>0</v>
      </c>
      <c r="S20" s="25">
        <v>0</v>
      </c>
      <c r="T20" s="25">
        <f t="shared" si="8"/>
        <v>0</v>
      </c>
      <c r="U20" s="28">
        <v>0</v>
      </c>
      <c r="V20" s="25">
        <v>0</v>
      </c>
      <c r="W20" s="29">
        <f t="shared" si="21"/>
        <v>0</v>
      </c>
      <c r="X20" s="28">
        <v>0</v>
      </c>
      <c r="Y20" s="25">
        <v>0</v>
      </c>
      <c r="Z20" s="25">
        <v>0</v>
      </c>
      <c r="AA20" s="101">
        <v>0</v>
      </c>
    </row>
    <row r="21" spans="1:28" s="2" customFormat="1" ht="15.95" customHeight="1">
      <c r="A21" s="24">
        <v>13</v>
      </c>
      <c r="B21" s="25">
        <f t="shared" si="19"/>
        <v>3</v>
      </c>
      <c r="C21" s="25">
        <f t="shared" si="20"/>
        <v>2</v>
      </c>
      <c r="D21" s="26">
        <f t="shared" si="20"/>
        <v>1</v>
      </c>
      <c r="E21" s="27">
        <f t="shared" si="0"/>
        <v>0</v>
      </c>
      <c r="F21" s="25">
        <v>0</v>
      </c>
      <c r="G21" s="26">
        <v>0</v>
      </c>
      <c r="H21" s="27">
        <f t="shared" si="16"/>
        <v>1</v>
      </c>
      <c r="I21" s="25">
        <v>1</v>
      </c>
      <c r="J21" s="26">
        <v>0</v>
      </c>
      <c r="K21" s="27">
        <f t="shared" ref="K21:K29" si="22">SUM(L21:M21)</f>
        <v>0</v>
      </c>
      <c r="L21" s="25">
        <v>0</v>
      </c>
      <c r="M21" s="25">
        <v>0</v>
      </c>
      <c r="N21" s="25">
        <f t="shared" si="17"/>
        <v>1</v>
      </c>
      <c r="O21" s="25">
        <v>1</v>
      </c>
      <c r="P21" s="25">
        <v>0</v>
      </c>
      <c r="Q21" s="31">
        <f t="shared" si="18"/>
        <v>0</v>
      </c>
      <c r="R21" s="25">
        <v>0</v>
      </c>
      <c r="S21" s="25">
        <v>0</v>
      </c>
      <c r="T21" s="25">
        <f t="shared" si="8"/>
        <v>4</v>
      </c>
      <c r="U21" s="28">
        <v>4</v>
      </c>
      <c r="V21" s="25">
        <v>0</v>
      </c>
      <c r="W21" s="29">
        <f t="shared" si="21"/>
        <v>0</v>
      </c>
      <c r="X21" s="28">
        <v>0</v>
      </c>
      <c r="Y21" s="25">
        <v>0</v>
      </c>
      <c r="Z21" s="25">
        <v>0</v>
      </c>
      <c r="AA21" s="101">
        <v>0</v>
      </c>
    </row>
    <row r="22" spans="1:28" s="2" customFormat="1" ht="15.95" customHeight="1">
      <c r="A22" s="199">
        <v>14</v>
      </c>
      <c r="B22" s="25">
        <f t="shared" si="19"/>
        <v>2</v>
      </c>
      <c r="C22" s="25">
        <f t="shared" si="20"/>
        <v>1</v>
      </c>
      <c r="D22" s="26">
        <f t="shared" si="20"/>
        <v>1</v>
      </c>
      <c r="E22" s="27">
        <f t="shared" si="0"/>
        <v>0</v>
      </c>
      <c r="F22" s="25">
        <v>0</v>
      </c>
      <c r="G22" s="26">
        <v>0</v>
      </c>
      <c r="H22" s="28">
        <f t="shared" si="16"/>
        <v>0</v>
      </c>
      <c r="I22" s="25">
        <v>0</v>
      </c>
      <c r="J22" s="26">
        <v>0</v>
      </c>
      <c r="K22" s="27">
        <f t="shared" si="22"/>
        <v>0</v>
      </c>
      <c r="L22" s="25">
        <v>0</v>
      </c>
      <c r="M22" s="25">
        <v>0</v>
      </c>
      <c r="N22" s="25">
        <f t="shared" si="17"/>
        <v>1</v>
      </c>
      <c r="O22" s="25">
        <v>1</v>
      </c>
      <c r="P22" s="25">
        <v>0</v>
      </c>
      <c r="Q22" s="32">
        <f t="shared" si="18"/>
        <v>0</v>
      </c>
      <c r="R22" s="25">
        <v>0</v>
      </c>
      <c r="S22" s="25">
        <v>0</v>
      </c>
      <c r="T22" s="25">
        <f t="shared" si="8"/>
        <v>2</v>
      </c>
      <c r="U22" s="28">
        <v>2</v>
      </c>
      <c r="V22" s="25">
        <v>0</v>
      </c>
      <c r="W22" s="29">
        <f t="shared" si="21"/>
        <v>0</v>
      </c>
      <c r="X22" s="28">
        <v>0</v>
      </c>
      <c r="Y22" s="25">
        <v>0</v>
      </c>
      <c r="Z22" s="25">
        <v>0</v>
      </c>
      <c r="AA22" s="101">
        <v>0</v>
      </c>
    </row>
    <row r="23" spans="1:28" s="2" customFormat="1" ht="15.95" customHeight="1">
      <c r="A23" s="24">
        <v>15</v>
      </c>
      <c r="B23" s="25">
        <f t="shared" si="19"/>
        <v>2</v>
      </c>
      <c r="C23" s="25">
        <f t="shared" si="20"/>
        <v>1</v>
      </c>
      <c r="D23" s="26">
        <f t="shared" si="20"/>
        <v>1</v>
      </c>
      <c r="E23" s="27">
        <f t="shared" si="0"/>
        <v>0</v>
      </c>
      <c r="F23" s="25">
        <v>0</v>
      </c>
      <c r="G23" s="26">
        <v>0</v>
      </c>
      <c r="H23" s="28">
        <f t="shared" si="16"/>
        <v>0</v>
      </c>
      <c r="I23" s="25">
        <v>0</v>
      </c>
      <c r="J23" s="26">
        <v>0</v>
      </c>
      <c r="K23" s="27">
        <f t="shared" si="22"/>
        <v>0</v>
      </c>
      <c r="L23" s="25">
        <v>0</v>
      </c>
      <c r="M23" s="25">
        <v>0</v>
      </c>
      <c r="N23" s="25">
        <f t="shared" si="17"/>
        <v>0</v>
      </c>
      <c r="O23" s="25">
        <v>0</v>
      </c>
      <c r="P23" s="25">
        <v>0</v>
      </c>
      <c r="Q23" s="32">
        <f t="shared" si="18"/>
        <v>0</v>
      </c>
      <c r="R23" s="25">
        <v>0</v>
      </c>
      <c r="S23" s="25">
        <v>0</v>
      </c>
      <c r="T23" s="25">
        <f t="shared" si="8"/>
        <v>0</v>
      </c>
      <c r="U23" s="28">
        <v>0</v>
      </c>
      <c r="V23" s="25">
        <v>0</v>
      </c>
      <c r="W23" s="29">
        <f t="shared" si="21"/>
        <v>0</v>
      </c>
      <c r="X23" s="28">
        <v>0</v>
      </c>
      <c r="Y23" s="25">
        <v>0</v>
      </c>
      <c r="Z23" s="25">
        <v>0</v>
      </c>
      <c r="AA23" s="101">
        <v>0</v>
      </c>
    </row>
    <row r="24" spans="1:28" s="2" customFormat="1" ht="15.95" customHeight="1" thickBot="1">
      <c r="A24" s="24">
        <v>16</v>
      </c>
      <c r="B24" s="25">
        <f t="shared" si="19"/>
        <v>2</v>
      </c>
      <c r="C24" s="25">
        <f t="shared" si="20"/>
        <v>1</v>
      </c>
      <c r="D24" s="26">
        <f t="shared" si="20"/>
        <v>1</v>
      </c>
      <c r="E24" s="27">
        <f t="shared" si="0"/>
        <v>0</v>
      </c>
      <c r="F24" s="25">
        <v>0</v>
      </c>
      <c r="G24" s="26">
        <v>0</v>
      </c>
      <c r="H24" s="28">
        <f t="shared" si="16"/>
        <v>0</v>
      </c>
      <c r="I24" s="25">
        <v>0</v>
      </c>
      <c r="J24" s="26">
        <v>0</v>
      </c>
      <c r="K24" s="27">
        <f t="shared" si="22"/>
        <v>0</v>
      </c>
      <c r="L24" s="25">
        <v>0</v>
      </c>
      <c r="M24" s="25">
        <v>0</v>
      </c>
      <c r="N24" s="25">
        <f t="shared" si="17"/>
        <v>0</v>
      </c>
      <c r="O24" s="25">
        <v>0</v>
      </c>
      <c r="P24" s="25">
        <v>0</v>
      </c>
      <c r="Q24" s="32">
        <f t="shared" si="18"/>
        <v>0</v>
      </c>
      <c r="R24" s="25">
        <v>0</v>
      </c>
      <c r="S24" s="25">
        <v>0</v>
      </c>
      <c r="T24" s="25">
        <f t="shared" si="8"/>
        <v>0</v>
      </c>
      <c r="U24" s="28">
        <v>0</v>
      </c>
      <c r="V24" s="25">
        <v>0</v>
      </c>
      <c r="W24" s="29">
        <f t="shared" si="21"/>
        <v>0</v>
      </c>
      <c r="X24" s="28">
        <v>0</v>
      </c>
      <c r="Y24" s="25">
        <v>0</v>
      </c>
      <c r="Z24" s="25">
        <v>0</v>
      </c>
      <c r="AA24" s="101">
        <v>0</v>
      </c>
    </row>
    <row r="25" spans="1:28" s="2" customFormat="1" ht="15.95" customHeight="1" thickBot="1">
      <c r="A25" s="107"/>
      <c r="B25" s="110">
        <f>SUM(B18:B24)</f>
        <v>20</v>
      </c>
      <c r="C25" s="110">
        <f>SUM(C18:C24)</f>
        <v>11</v>
      </c>
      <c r="D25" s="110">
        <f>SUM(D18:D24)</f>
        <v>9</v>
      </c>
      <c r="E25" s="109">
        <f t="shared" ref="E25:Y25" si="23">SUM(E18:E24)</f>
        <v>0</v>
      </c>
      <c r="F25" s="110">
        <f t="shared" si="23"/>
        <v>0</v>
      </c>
      <c r="G25" s="110">
        <f t="shared" si="23"/>
        <v>0</v>
      </c>
      <c r="H25" s="109">
        <f t="shared" si="23"/>
        <v>1</v>
      </c>
      <c r="I25" s="110">
        <f t="shared" si="23"/>
        <v>1</v>
      </c>
      <c r="J25" s="110">
        <f t="shared" si="23"/>
        <v>0</v>
      </c>
      <c r="K25" s="109">
        <f t="shared" si="23"/>
        <v>0</v>
      </c>
      <c r="L25" s="110">
        <f t="shared" si="23"/>
        <v>0</v>
      </c>
      <c r="M25" s="110">
        <f t="shared" si="23"/>
        <v>0</v>
      </c>
      <c r="N25" s="109">
        <f>SUM(N18:N24)</f>
        <v>5</v>
      </c>
      <c r="O25" s="110">
        <f t="shared" si="23"/>
        <v>3</v>
      </c>
      <c r="P25" s="110">
        <f t="shared" si="23"/>
        <v>2</v>
      </c>
      <c r="Q25" s="109">
        <f t="shared" si="23"/>
        <v>0</v>
      </c>
      <c r="R25" s="110">
        <f t="shared" si="23"/>
        <v>0</v>
      </c>
      <c r="S25" s="110">
        <f t="shared" si="23"/>
        <v>0</v>
      </c>
      <c r="T25" s="109">
        <f t="shared" si="23"/>
        <v>27</v>
      </c>
      <c r="U25" s="110">
        <f t="shared" si="23"/>
        <v>8</v>
      </c>
      <c r="V25" s="110">
        <f t="shared" si="23"/>
        <v>19</v>
      </c>
      <c r="W25" s="109">
        <f t="shared" si="23"/>
        <v>0</v>
      </c>
      <c r="X25" s="110">
        <f t="shared" si="23"/>
        <v>0</v>
      </c>
      <c r="Y25" s="110">
        <f t="shared" si="23"/>
        <v>0</v>
      </c>
      <c r="Z25" s="108">
        <v>0</v>
      </c>
      <c r="AA25" s="33">
        <v>0</v>
      </c>
    </row>
    <row r="26" spans="1:28" s="2" customFormat="1" ht="15.95" customHeight="1">
      <c r="A26" s="129">
        <v>17</v>
      </c>
      <c r="B26" s="25">
        <f t="shared" ref="B26:B32" si="24">SUM(C26:D26)</f>
        <v>3</v>
      </c>
      <c r="C26" s="25">
        <f>SUM(C24,F26,I26)-SUM(L26,O26,R26)</f>
        <v>1</v>
      </c>
      <c r="D26" s="26">
        <f>SUM(D24,G26,J26)-SUM(M26,P26,S26)</f>
        <v>2</v>
      </c>
      <c r="E26" s="27">
        <f t="shared" si="0"/>
        <v>1</v>
      </c>
      <c r="F26" s="25">
        <v>0</v>
      </c>
      <c r="G26" s="26">
        <v>1</v>
      </c>
      <c r="H26" s="28">
        <f t="shared" ref="H26:H32" si="25">SUM(I26:J26)</f>
        <v>0</v>
      </c>
      <c r="I26" s="25">
        <v>0</v>
      </c>
      <c r="J26" s="26">
        <v>0</v>
      </c>
      <c r="K26" s="27">
        <f t="shared" si="22"/>
        <v>0</v>
      </c>
      <c r="L26" s="25">
        <v>0</v>
      </c>
      <c r="M26" s="25">
        <v>0</v>
      </c>
      <c r="N26" s="25">
        <f t="shared" si="17"/>
        <v>0</v>
      </c>
      <c r="O26" s="25">
        <v>0</v>
      </c>
      <c r="P26" s="25">
        <v>0</v>
      </c>
      <c r="Q26" s="32">
        <f>SUM(R26:S26)</f>
        <v>0</v>
      </c>
      <c r="R26" s="25">
        <v>0</v>
      </c>
      <c r="S26" s="25">
        <v>0</v>
      </c>
      <c r="T26" s="25">
        <f t="shared" si="8"/>
        <v>0</v>
      </c>
      <c r="U26" s="28">
        <v>0</v>
      </c>
      <c r="V26" s="25">
        <v>0</v>
      </c>
      <c r="W26" s="29">
        <f t="shared" ref="W26:W32" si="26">SUM(X26:Y26)</f>
        <v>0</v>
      </c>
      <c r="X26" s="28">
        <v>0</v>
      </c>
      <c r="Y26" s="25">
        <v>0</v>
      </c>
      <c r="Z26" s="25">
        <v>0</v>
      </c>
      <c r="AA26" s="101">
        <v>0</v>
      </c>
      <c r="AB26" s="132"/>
    </row>
    <row r="27" spans="1:28" s="2" customFormat="1" ht="15.95" customHeight="1">
      <c r="A27" s="129">
        <v>18</v>
      </c>
      <c r="B27" s="25">
        <f t="shared" si="24"/>
        <v>4</v>
      </c>
      <c r="C27" s="25">
        <f t="shared" ref="C27:D32" si="27">SUM(C26,F27,I27)-SUM(L27,O27,R27)</f>
        <v>2</v>
      </c>
      <c r="D27" s="26">
        <f t="shared" si="27"/>
        <v>2</v>
      </c>
      <c r="E27" s="27">
        <f t="shared" si="0"/>
        <v>1</v>
      </c>
      <c r="F27" s="25">
        <v>1</v>
      </c>
      <c r="G27" s="26">
        <v>0</v>
      </c>
      <c r="H27" s="28">
        <f t="shared" si="25"/>
        <v>0</v>
      </c>
      <c r="I27" s="25">
        <v>0</v>
      </c>
      <c r="J27" s="26">
        <v>0</v>
      </c>
      <c r="K27" s="27">
        <f t="shared" si="22"/>
        <v>0</v>
      </c>
      <c r="L27" s="25">
        <v>0</v>
      </c>
      <c r="M27" s="26">
        <v>0</v>
      </c>
      <c r="N27" s="25">
        <f t="shared" si="17"/>
        <v>0</v>
      </c>
      <c r="O27" s="25">
        <v>0</v>
      </c>
      <c r="P27" s="26">
        <v>0</v>
      </c>
      <c r="Q27" s="27">
        <f>SUM(R27:S27)</f>
        <v>0</v>
      </c>
      <c r="R27" s="25">
        <v>0</v>
      </c>
      <c r="S27" s="26">
        <v>0</v>
      </c>
      <c r="T27" s="25">
        <f t="shared" si="8"/>
        <v>0</v>
      </c>
      <c r="U27" s="25">
        <v>0</v>
      </c>
      <c r="V27" s="26">
        <v>0</v>
      </c>
      <c r="W27" s="29">
        <f t="shared" si="26"/>
        <v>0</v>
      </c>
      <c r="X27" s="28">
        <v>0</v>
      </c>
      <c r="Y27" s="25">
        <v>0</v>
      </c>
      <c r="Z27" s="25">
        <v>0</v>
      </c>
      <c r="AA27" s="101">
        <v>0</v>
      </c>
    </row>
    <row r="28" spans="1:28" s="2" customFormat="1" ht="15.95" customHeight="1">
      <c r="A28" s="129">
        <v>19</v>
      </c>
      <c r="B28" s="25">
        <f t="shared" si="24"/>
        <v>4</v>
      </c>
      <c r="C28" s="25">
        <f t="shared" si="27"/>
        <v>2</v>
      </c>
      <c r="D28" s="26">
        <f t="shared" si="27"/>
        <v>2</v>
      </c>
      <c r="E28" s="27">
        <f t="shared" si="0"/>
        <v>0</v>
      </c>
      <c r="F28" s="25">
        <v>0</v>
      </c>
      <c r="G28" s="26">
        <v>0</v>
      </c>
      <c r="H28" s="28">
        <v>0</v>
      </c>
      <c r="I28" s="25">
        <v>0</v>
      </c>
      <c r="J28" s="26">
        <v>0</v>
      </c>
      <c r="K28" s="27">
        <f t="shared" si="22"/>
        <v>0</v>
      </c>
      <c r="L28" s="25">
        <v>0</v>
      </c>
      <c r="M28" s="25">
        <v>0</v>
      </c>
      <c r="N28" s="25">
        <f t="shared" si="17"/>
        <v>0</v>
      </c>
      <c r="O28" s="25">
        <v>0</v>
      </c>
      <c r="P28" s="26">
        <v>0</v>
      </c>
      <c r="Q28" s="31">
        <v>0</v>
      </c>
      <c r="R28" s="25">
        <v>0</v>
      </c>
      <c r="S28" s="25">
        <v>0</v>
      </c>
      <c r="T28" s="25">
        <f t="shared" si="8"/>
        <v>0</v>
      </c>
      <c r="U28" s="25">
        <v>0</v>
      </c>
      <c r="V28" s="26">
        <v>0</v>
      </c>
      <c r="W28" s="29">
        <f t="shared" si="26"/>
        <v>0</v>
      </c>
      <c r="X28" s="28">
        <v>0</v>
      </c>
      <c r="Y28" s="25">
        <v>0</v>
      </c>
      <c r="Z28" s="25">
        <v>0</v>
      </c>
      <c r="AA28" s="101">
        <v>0</v>
      </c>
      <c r="AB28" s="9"/>
    </row>
    <row r="29" spans="1:28" s="2" customFormat="1" ht="15.95" customHeight="1">
      <c r="A29" s="129">
        <v>20</v>
      </c>
      <c r="B29" s="25">
        <f t="shared" si="24"/>
        <v>2</v>
      </c>
      <c r="C29" s="25">
        <f t="shared" si="27"/>
        <v>0</v>
      </c>
      <c r="D29" s="26">
        <f t="shared" si="27"/>
        <v>2</v>
      </c>
      <c r="E29" s="27">
        <f t="shared" si="0"/>
        <v>0</v>
      </c>
      <c r="F29" s="25">
        <v>0</v>
      </c>
      <c r="G29" s="26">
        <v>0</v>
      </c>
      <c r="H29" s="28">
        <f t="shared" si="25"/>
        <v>0</v>
      </c>
      <c r="I29" s="25">
        <v>0</v>
      </c>
      <c r="J29" s="26">
        <v>0</v>
      </c>
      <c r="K29" s="27">
        <f t="shared" si="22"/>
        <v>0</v>
      </c>
      <c r="L29" s="25">
        <v>0</v>
      </c>
      <c r="M29" s="25">
        <v>0</v>
      </c>
      <c r="N29" s="25">
        <f t="shared" si="17"/>
        <v>2</v>
      </c>
      <c r="O29" s="25">
        <v>2</v>
      </c>
      <c r="P29" s="26">
        <v>0</v>
      </c>
      <c r="Q29" s="31">
        <f>SUM(R29:S29)</f>
        <v>0</v>
      </c>
      <c r="R29" s="25">
        <v>0</v>
      </c>
      <c r="S29" s="25">
        <v>0</v>
      </c>
      <c r="T29" s="25">
        <f t="shared" si="8"/>
        <v>28</v>
      </c>
      <c r="U29" s="25">
        <v>28</v>
      </c>
      <c r="V29" s="26">
        <v>0</v>
      </c>
      <c r="W29" s="29">
        <f t="shared" si="26"/>
        <v>0</v>
      </c>
      <c r="X29" s="28">
        <v>0</v>
      </c>
      <c r="Y29" s="25">
        <v>0</v>
      </c>
      <c r="Z29" s="25">
        <v>0</v>
      </c>
      <c r="AA29" s="101">
        <v>0</v>
      </c>
      <c r="AB29" s="9"/>
    </row>
    <row r="30" spans="1:28" s="9" customFormat="1" ht="15.95" customHeight="1">
      <c r="A30" s="129">
        <v>21</v>
      </c>
      <c r="B30" s="25">
        <f t="shared" si="24"/>
        <v>2</v>
      </c>
      <c r="C30" s="25">
        <f t="shared" si="27"/>
        <v>0</v>
      </c>
      <c r="D30" s="26">
        <f t="shared" si="27"/>
        <v>2</v>
      </c>
      <c r="E30" s="27">
        <f>SUM(F30:G30)</f>
        <v>0</v>
      </c>
      <c r="F30" s="25">
        <v>0</v>
      </c>
      <c r="G30" s="26">
        <v>0</v>
      </c>
      <c r="H30" s="28">
        <f t="shared" si="25"/>
        <v>0</v>
      </c>
      <c r="I30" s="25">
        <v>0</v>
      </c>
      <c r="J30" s="26"/>
      <c r="K30" s="27">
        <f>SUM(L30:M30)</f>
        <v>0</v>
      </c>
      <c r="L30" s="25">
        <v>0</v>
      </c>
      <c r="M30" s="25">
        <v>0</v>
      </c>
      <c r="N30" s="25">
        <f>SUM(O30:P30)</f>
        <v>0</v>
      </c>
      <c r="O30" s="25">
        <v>0</v>
      </c>
      <c r="P30" s="26">
        <v>0</v>
      </c>
      <c r="Q30" s="31">
        <f>SUM(R30:S30)</f>
        <v>0</v>
      </c>
      <c r="R30" s="25">
        <v>0</v>
      </c>
      <c r="S30" s="25">
        <v>0</v>
      </c>
      <c r="T30" s="25">
        <f>SUM(U30:V30)</f>
        <v>0</v>
      </c>
      <c r="U30" s="25">
        <v>0</v>
      </c>
      <c r="V30" s="26">
        <v>0</v>
      </c>
      <c r="W30" s="29">
        <f t="shared" si="26"/>
        <v>0</v>
      </c>
      <c r="X30" s="28">
        <v>0</v>
      </c>
      <c r="Y30" s="25">
        <v>0</v>
      </c>
      <c r="Z30" s="25">
        <v>0</v>
      </c>
      <c r="AA30" s="101">
        <v>0</v>
      </c>
    </row>
    <row r="31" spans="1:28" s="9" customFormat="1" ht="15.95" customHeight="1">
      <c r="A31" s="129">
        <v>22</v>
      </c>
      <c r="B31" s="25">
        <f t="shared" si="24"/>
        <v>2</v>
      </c>
      <c r="C31" s="25">
        <f t="shared" si="27"/>
        <v>0</v>
      </c>
      <c r="D31" s="26">
        <f t="shared" si="27"/>
        <v>2</v>
      </c>
      <c r="E31" s="27">
        <f>SUM(F31:G31)</f>
        <v>0</v>
      </c>
      <c r="F31" s="25">
        <v>0</v>
      </c>
      <c r="G31" s="26">
        <v>0</v>
      </c>
      <c r="H31" s="28">
        <f t="shared" si="25"/>
        <v>0</v>
      </c>
      <c r="I31" s="25">
        <v>0</v>
      </c>
      <c r="J31" s="26">
        <v>0</v>
      </c>
      <c r="K31" s="27">
        <f>SUM(L31:M31)</f>
        <v>0</v>
      </c>
      <c r="L31" s="25">
        <v>0</v>
      </c>
      <c r="M31" s="25">
        <v>0</v>
      </c>
      <c r="N31" s="25">
        <f>SUM(O31:P31)</f>
        <v>0</v>
      </c>
      <c r="O31" s="25">
        <v>0</v>
      </c>
      <c r="P31" s="26">
        <v>0</v>
      </c>
      <c r="Q31" s="31">
        <v>0</v>
      </c>
      <c r="R31" s="25">
        <v>0</v>
      </c>
      <c r="S31" s="25">
        <v>0</v>
      </c>
      <c r="T31" s="25">
        <f>SUM(U31:V31)</f>
        <v>0</v>
      </c>
      <c r="U31" s="25">
        <v>0</v>
      </c>
      <c r="V31" s="26">
        <v>0</v>
      </c>
      <c r="W31" s="29">
        <f t="shared" si="26"/>
        <v>0</v>
      </c>
      <c r="X31" s="28">
        <v>0</v>
      </c>
      <c r="Y31" s="25">
        <v>0</v>
      </c>
      <c r="Z31" s="25">
        <v>0</v>
      </c>
      <c r="AA31" s="101">
        <v>0</v>
      </c>
    </row>
    <row r="32" spans="1:28" s="9" customFormat="1" ht="15.95" customHeight="1" thickBot="1">
      <c r="A32" s="129">
        <v>23</v>
      </c>
      <c r="B32" s="25">
        <f t="shared" si="24"/>
        <v>2</v>
      </c>
      <c r="C32" s="25">
        <f t="shared" si="27"/>
        <v>0</v>
      </c>
      <c r="D32" s="26">
        <f t="shared" si="27"/>
        <v>2</v>
      </c>
      <c r="E32" s="27">
        <f>SUM(F32:G32)</f>
        <v>0</v>
      </c>
      <c r="F32" s="25">
        <v>0</v>
      </c>
      <c r="G32" s="26">
        <v>0</v>
      </c>
      <c r="H32" s="28">
        <f t="shared" si="25"/>
        <v>0</v>
      </c>
      <c r="I32" s="25">
        <v>0</v>
      </c>
      <c r="J32" s="26">
        <v>0</v>
      </c>
      <c r="K32" s="27">
        <f>SUM(L32:M32)</f>
        <v>0</v>
      </c>
      <c r="L32" s="25">
        <v>0</v>
      </c>
      <c r="M32" s="25">
        <v>0</v>
      </c>
      <c r="N32" s="25">
        <f>SUM(O32:P32)</f>
        <v>0</v>
      </c>
      <c r="O32" s="25">
        <v>0</v>
      </c>
      <c r="P32" s="26">
        <v>0</v>
      </c>
      <c r="Q32" s="31">
        <f>SUM(R32:S32)</f>
        <v>0</v>
      </c>
      <c r="R32" s="25">
        <v>0</v>
      </c>
      <c r="S32" s="25">
        <v>0</v>
      </c>
      <c r="T32" s="25">
        <f>SUM(U32:V32)</f>
        <v>0</v>
      </c>
      <c r="U32" s="25">
        <v>0</v>
      </c>
      <c r="V32" s="26">
        <v>0</v>
      </c>
      <c r="W32" s="29">
        <f t="shared" si="26"/>
        <v>0</v>
      </c>
      <c r="X32" s="28">
        <v>0</v>
      </c>
      <c r="Y32" s="25">
        <v>0</v>
      </c>
      <c r="Z32" s="25">
        <v>0</v>
      </c>
      <c r="AA32" s="101">
        <v>0</v>
      </c>
    </row>
    <row r="33" spans="1:28" s="9" customFormat="1" ht="15.95" customHeight="1" thickBot="1">
      <c r="A33" s="130"/>
      <c r="B33" s="109">
        <f t="shared" ref="B33:Y33" si="28">SUM(B26:B32)</f>
        <v>19</v>
      </c>
      <c r="C33" s="109">
        <f t="shared" si="28"/>
        <v>5</v>
      </c>
      <c r="D33" s="109">
        <f t="shared" si="28"/>
        <v>14</v>
      </c>
      <c r="E33" s="109">
        <f t="shared" si="28"/>
        <v>2</v>
      </c>
      <c r="F33" s="110">
        <f t="shared" si="28"/>
        <v>1</v>
      </c>
      <c r="G33" s="110">
        <f t="shared" si="28"/>
        <v>1</v>
      </c>
      <c r="H33" s="109">
        <f t="shared" si="28"/>
        <v>0</v>
      </c>
      <c r="I33" s="110">
        <f t="shared" si="28"/>
        <v>0</v>
      </c>
      <c r="J33" s="110">
        <f t="shared" si="28"/>
        <v>0</v>
      </c>
      <c r="K33" s="109">
        <f t="shared" si="28"/>
        <v>0</v>
      </c>
      <c r="L33" s="110">
        <f t="shared" si="28"/>
        <v>0</v>
      </c>
      <c r="M33" s="110">
        <f t="shared" si="28"/>
        <v>0</v>
      </c>
      <c r="N33" s="109">
        <f t="shared" si="28"/>
        <v>2</v>
      </c>
      <c r="O33" s="110">
        <f t="shared" si="28"/>
        <v>2</v>
      </c>
      <c r="P33" s="110">
        <f t="shared" si="28"/>
        <v>0</v>
      </c>
      <c r="Q33" s="109">
        <f t="shared" si="28"/>
        <v>0</v>
      </c>
      <c r="R33" s="110">
        <f t="shared" si="28"/>
        <v>0</v>
      </c>
      <c r="S33" s="110">
        <f t="shared" si="28"/>
        <v>0</v>
      </c>
      <c r="T33" s="109">
        <f t="shared" si="28"/>
        <v>28</v>
      </c>
      <c r="U33" s="110">
        <f t="shared" si="28"/>
        <v>28</v>
      </c>
      <c r="V33" s="110">
        <f t="shared" si="28"/>
        <v>0</v>
      </c>
      <c r="W33" s="109">
        <f t="shared" si="28"/>
        <v>0</v>
      </c>
      <c r="X33" s="110">
        <f t="shared" si="28"/>
        <v>0</v>
      </c>
      <c r="Y33" s="110">
        <f t="shared" si="28"/>
        <v>0</v>
      </c>
      <c r="Z33" s="108">
        <v>0</v>
      </c>
      <c r="AA33" s="33">
        <v>0</v>
      </c>
    </row>
    <row r="34" spans="1:28" s="9" customFormat="1" ht="15.95" customHeight="1">
      <c r="A34" s="129">
        <v>24</v>
      </c>
      <c r="B34" s="25">
        <f t="shared" ref="B34:B38" si="29">SUM(C34:D34)</f>
        <v>2</v>
      </c>
      <c r="C34" s="25">
        <f>SUM(C32,F34,I34)-SUM(L34,O34,R34)</f>
        <v>0</v>
      </c>
      <c r="D34" s="26">
        <f>SUM(D32,G34,J34)-SUM(M34,P34,S34)</f>
        <v>2</v>
      </c>
      <c r="E34" s="27">
        <f t="shared" ref="E34:E38" si="30">SUM(F34:G34)</f>
        <v>0</v>
      </c>
      <c r="F34" s="25">
        <v>0</v>
      </c>
      <c r="G34" s="26">
        <v>0</v>
      </c>
      <c r="H34" s="28">
        <f t="shared" ref="H34:H38" si="31">SUM(I34:J34)</f>
        <v>0</v>
      </c>
      <c r="I34" s="25">
        <v>0</v>
      </c>
      <c r="J34" s="26">
        <v>0</v>
      </c>
      <c r="K34" s="27">
        <f t="shared" ref="K34:K38" si="32">SUM(L34:M34)</f>
        <v>0</v>
      </c>
      <c r="L34" s="25">
        <v>0</v>
      </c>
      <c r="M34" s="25">
        <v>0</v>
      </c>
      <c r="N34" s="25">
        <f t="shared" ref="N34:N38" si="33">SUM(O34:P34)</f>
        <v>0</v>
      </c>
      <c r="O34" s="25">
        <v>0</v>
      </c>
      <c r="P34" s="26">
        <v>0</v>
      </c>
      <c r="Q34" s="31">
        <f t="shared" ref="Q34:Q38" si="34">SUM(R34:S34)</f>
        <v>0</v>
      </c>
      <c r="R34" s="25">
        <v>0</v>
      </c>
      <c r="S34" s="25">
        <v>0</v>
      </c>
      <c r="T34" s="25">
        <f t="shared" ref="T34:T38" si="35">SUM(U34:V34)</f>
        <v>0</v>
      </c>
      <c r="U34" s="25">
        <v>0</v>
      </c>
      <c r="V34" s="26">
        <v>0</v>
      </c>
      <c r="W34" s="29">
        <f t="shared" ref="W34:W38" si="36">SUM(X34:Y34)</f>
        <v>0</v>
      </c>
      <c r="X34" s="28">
        <v>0</v>
      </c>
      <c r="Y34" s="25">
        <v>0</v>
      </c>
      <c r="Z34" s="25">
        <v>0</v>
      </c>
      <c r="AA34" s="101">
        <v>0</v>
      </c>
    </row>
    <row r="35" spans="1:28" s="9" customFormat="1" ht="15.95" customHeight="1">
      <c r="A35" s="129">
        <v>25</v>
      </c>
      <c r="B35" s="25">
        <f t="shared" si="29"/>
        <v>3</v>
      </c>
      <c r="C35" s="25">
        <f t="shared" ref="C35:D38" si="37">SUM(C34,F35,I35)-SUM(L35,O35,R35)</f>
        <v>0</v>
      </c>
      <c r="D35" s="26">
        <f t="shared" si="37"/>
        <v>3</v>
      </c>
      <c r="E35" s="27">
        <f t="shared" si="30"/>
        <v>1</v>
      </c>
      <c r="F35" s="25">
        <v>0</v>
      </c>
      <c r="G35" s="26">
        <v>1</v>
      </c>
      <c r="H35" s="28">
        <f t="shared" si="31"/>
        <v>0</v>
      </c>
      <c r="I35" s="25">
        <v>0</v>
      </c>
      <c r="J35" s="26">
        <v>0</v>
      </c>
      <c r="K35" s="27">
        <f t="shared" si="32"/>
        <v>0</v>
      </c>
      <c r="L35" s="25">
        <v>0</v>
      </c>
      <c r="M35" s="25">
        <v>0</v>
      </c>
      <c r="N35" s="25">
        <f t="shared" si="33"/>
        <v>0</v>
      </c>
      <c r="O35" s="25">
        <v>0</v>
      </c>
      <c r="P35" s="26">
        <v>0</v>
      </c>
      <c r="Q35" s="31">
        <f t="shared" si="34"/>
        <v>0</v>
      </c>
      <c r="R35" s="25">
        <v>0</v>
      </c>
      <c r="S35" s="25">
        <v>0</v>
      </c>
      <c r="T35" s="25">
        <f t="shared" si="35"/>
        <v>0</v>
      </c>
      <c r="U35" s="25">
        <v>0</v>
      </c>
      <c r="V35" s="26">
        <v>0</v>
      </c>
      <c r="W35" s="29">
        <f t="shared" si="36"/>
        <v>0</v>
      </c>
      <c r="X35" s="28">
        <v>0</v>
      </c>
      <c r="Y35" s="25">
        <v>0</v>
      </c>
      <c r="Z35" s="25">
        <v>0</v>
      </c>
      <c r="AA35" s="101">
        <v>0</v>
      </c>
    </row>
    <row r="36" spans="1:28" s="9" customFormat="1" ht="15.95" customHeight="1">
      <c r="A36" s="129">
        <v>26</v>
      </c>
      <c r="B36" s="25">
        <f t="shared" si="29"/>
        <v>3</v>
      </c>
      <c r="C36" s="25">
        <f t="shared" si="37"/>
        <v>0</v>
      </c>
      <c r="D36" s="26">
        <f t="shared" si="37"/>
        <v>3</v>
      </c>
      <c r="E36" s="27">
        <f t="shared" si="30"/>
        <v>0</v>
      </c>
      <c r="F36" s="25">
        <v>0</v>
      </c>
      <c r="G36" s="26">
        <v>0</v>
      </c>
      <c r="H36" s="28">
        <f t="shared" si="31"/>
        <v>0</v>
      </c>
      <c r="I36" s="25">
        <v>0</v>
      </c>
      <c r="J36" s="26">
        <v>0</v>
      </c>
      <c r="K36" s="27">
        <f t="shared" si="32"/>
        <v>0</v>
      </c>
      <c r="L36" s="25">
        <v>0</v>
      </c>
      <c r="M36" s="25">
        <v>0</v>
      </c>
      <c r="N36" s="25">
        <f t="shared" si="33"/>
        <v>0</v>
      </c>
      <c r="O36" s="25">
        <v>0</v>
      </c>
      <c r="P36" s="26">
        <v>0</v>
      </c>
      <c r="Q36" s="31">
        <f t="shared" si="34"/>
        <v>0</v>
      </c>
      <c r="R36" s="25">
        <v>0</v>
      </c>
      <c r="S36" s="25">
        <v>0</v>
      </c>
      <c r="T36" s="25">
        <f t="shared" si="35"/>
        <v>0</v>
      </c>
      <c r="U36" s="25">
        <v>0</v>
      </c>
      <c r="V36" s="26">
        <v>0</v>
      </c>
      <c r="W36" s="29">
        <f t="shared" si="36"/>
        <v>0</v>
      </c>
      <c r="X36" s="28">
        <v>0</v>
      </c>
      <c r="Y36" s="25">
        <v>0</v>
      </c>
      <c r="Z36" s="25">
        <v>0</v>
      </c>
      <c r="AA36" s="101">
        <v>0</v>
      </c>
    </row>
    <row r="37" spans="1:28" ht="15.95" customHeight="1">
      <c r="A37" s="129">
        <v>27</v>
      </c>
      <c r="B37" s="25">
        <f t="shared" si="29"/>
        <v>3</v>
      </c>
      <c r="C37" s="25">
        <f t="shared" si="37"/>
        <v>0</v>
      </c>
      <c r="D37" s="26">
        <f t="shared" si="37"/>
        <v>3</v>
      </c>
      <c r="E37" s="27">
        <f t="shared" si="30"/>
        <v>0</v>
      </c>
      <c r="F37" s="25">
        <v>0</v>
      </c>
      <c r="G37" s="26">
        <v>0</v>
      </c>
      <c r="H37" s="28">
        <f t="shared" si="31"/>
        <v>0</v>
      </c>
      <c r="I37" s="25">
        <v>0</v>
      </c>
      <c r="J37" s="26">
        <v>0</v>
      </c>
      <c r="K37" s="27">
        <f t="shared" si="32"/>
        <v>0</v>
      </c>
      <c r="L37" s="25">
        <v>0</v>
      </c>
      <c r="M37" s="25">
        <v>0</v>
      </c>
      <c r="N37" s="25">
        <f t="shared" si="33"/>
        <v>0</v>
      </c>
      <c r="O37" s="25">
        <v>0</v>
      </c>
      <c r="P37" s="26">
        <v>0</v>
      </c>
      <c r="Q37" s="31">
        <f t="shared" si="34"/>
        <v>0</v>
      </c>
      <c r="R37" s="25">
        <v>0</v>
      </c>
      <c r="S37" s="25">
        <v>0</v>
      </c>
      <c r="T37" s="25">
        <f t="shared" si="35"/>
        <v>0</v>
      </c>
      <c r="U37" s="25">
        <v>0</v>
      </c>
      <c r="V37" s="26">
        <v>0</v>
      </c>
      <c r="W37" s="29">
        <f t="shared" si="36"/>
        <v>0</v>
      </c>
      <c r="X37" s="28">
        <v>0</v>
      </c>
      <c r="Y37" s="25">
        <v>0</v>
      </c>
      <c r="Z37" s="25">
        <v>0</v>
      </c>
      <c r="AA37" s="101">
        <v>0</v>
      </c>
    </row>
    <row r="38" spans="1:28" ht="15.95" customHeight="1">
      <c r="A38" s="129">
        <v>28</v>
      </c>
      <c r="B38" s="25">
        <f t="shared" si="29"/>
        <v>3</v>
      </c>
      <c r="C38" s="25">
        <f t="shared" si="37"/>
        <v>0</v>
      </c>
      <c r="D38" s="26">
        <f t="shared" si="37"/>
        <v>3</v>
      </c>
      <c r="E38" s="27">
        <f t="shared" si="30"/>
        <v>0</v>
      </c>
      <c r="F38" s="25">
        <v>0</v>
      </c>
      <c r="G38" s="26">
        <v>0</v>
      </c>
      <c r="H38" s="28">
        <f t="shared" si="31"/>
        <v>0</v>
      </c>
      <c r="I38" s="25">
        <v>0</v>
      </c>
      <c r="J38" s="26">
        <v>0</v>
      </c>
      <c r="K38" s="27">
        <f t="shared" si="32"/>
        <v>0</v>
      </c>
      <c r="L38" s="25">
        <v>0</v>
      </c>
      <c r="M38" s="25">
        <v>0</v>
      </c>
      <c r="N38" s="25">
        <f t="shared" si="33"/>
        <v>0</v>
      </c>
      <c r="O38" s="25">
        <v>0</v>
      </c>
      <c r="P38" s="26">
        <v>0</v>
      </c>
      <c r="Q38" s="31">
        <f t="shared" si="34"/>
        <v>0</v>
      </c>
      <c r="R38" s="25">
        <v>0</v>
      </c>
      <c r="S38" s="25">
        <v>0</v>
      </c>
      <c r="T38" s="25">
        <f t="shared" si="35"/>
        <v>0</v>
      </c>
      <c r="U38" s="25">
        <v>0</v>
      </c>
      <c r="V38" s="26">
        <v>0</v>
      </c>
      <c r="W38" s="29">
        <f t="shared" si="36"/>
        <v>0</v>
      </c>
      <c r="X38" s="28">
        <v>0</v>
      </c>
      <c r="Y38" s="25">
        <v>0</v>
      </c>
      <c r="Z38" s="25">
        <v>0</v>
      </c>
      <c r="AA38" s="101">
        <v>0</v>
      </c>
    </row>
    <row r="39" spans="1:28" ht="15.95" customHeight="1">
      <c r="A39" s="129">
        <v>29</v>
      </c>
      <c r="B39" s="25">
        <f t="shared" ref="B39:B40" si="38">SUM(C39:D39)</f>
        <v>4</v>
      </c>
      <c r="C39" s="25">
        <f t="shared" ref="C39:C40" si="39">SUM(C38,F39,I39)-SUM(L39,O39,R39)</f>
        <v>0</v>
      </c>
      <c r="D39" s="26">
        <f t="shared" ref="D39:D40" si="40">SUM(D38,G39,J39)-SUM(M39,P39,S39)</f>
        <v>4</v>
      </c>
      <c r="E39" s="27">
        <f t="shared" ref="E39:E40" si="41">SUM(F39:G39)</f>
        <v>1</v>
      </c>
      <c r="F39" s="25">
        <v>0</v>
      </c>
      <c r="G39" s="26">
        <v>1</v>
      </c>
      <c r="H39" s="28">
        <f t="shared" ref="H39:H40" si="42">SUM(I39:J39)</f>
        <v>0</v>
      </c>
      <c r="I39" s="25">
        <v>0</v>
      </c>
      <c r="J39" s="26">
        <v>0</v>
      </c>
      <c r="K39" s="27">
        <f t="shared" ref="K39:K40" si="43">SUM(L39:M39)</f>
        <v>0</v>
      </c>
      <c r="L39" s="25">
        <v>0</v>
      </c>
      <c r="M39" s="25">
        <v>0</v>
      </c>
      <c r="N39" s="25">
        <f t="shared" ref="N39:N40" si="44">SUM(O39:P39)</f>
        <v>0</v>
      </c>
      <c r="O39" s="25">
        <v>0</v>
      </c>
      <c r="P39" s="26">
        <v>0</v>
      </c>
      <c r="Q39" s="31">
        <f t="shared" ref="Q39:Q40" si="45">SUM(R39:S39)</f>
        <v>0</v>
      </c>
      <c r="R39" s="25">
        <v>0</v>
      </c>
      <c r="S39" s="25">
        <v>0</v>
      </c>
      <c r="T39" s="25">
        <f t="shared" ref="T39:T40" si="46">SUM(U39:V39)</f>
        <v>0</v>
      </c>
      <c r="U39" s="25">
        <v>0</v>
      </c>
      <c r="V39" s="26">
        <v>0</v>
      </c>
      <c r="W39" s="29">
        <f t="shared" ref="W39:W40" si="47">SUM(X39:Y39)</f>
        <v>0</v>
      </c>
      <c r="X39" s="28">
        <v>0</v>
      </c>
      <c r="Y39" s="25">
        <v>0</v>
      </c>
      <c r="Z39" s="25">
        <v>0</v>
      </c>
      <c r="AA39" s="101">
        <v>0</v>
      </c>
    </row>
    <row r="40" spans="1:28" ht="15.95" customHeight="1" thickBot="1">
      <c r="A40" s="129">
        <v>30</v>
      </c>
      <c r="B40" s="25">
        <f t="shared" si="38"/>
        <v>5</v>
      </c>
      <c r="C40" s="25">
        <f t="shared" si="39"/>
        <v>1</v>
      </c>
      <c r="D40" s="26">
        <f t="shared" si="40"/>
        <v>4</v>
      </c>
      <c r="E40" s="27">
        <f t="shared" si="41"/>
        <v>1</v>
      </c>
      <c r="F40" s="25">
        <v>1</v>
      </c>
      <c r="G40" s="26">
        <v>0</v>
      </c>
      <c r="H40" s="28">
        <f t="shared" si="42"/>
        <v>0</v>
      </c>
      <c r="I40" s="25">
        <v>0</v>
      </c>
      <c r="J40" s="26">
        <v>0</v>
      </c>
      <c r="K40" s="27">
        <f t="shared" si="43"/>
        <v>0</v>
      </c>
      <c r="L40" s="25">
        <v>0</v>
      </c>
      <c r="M40" s="25">
        <v>0</v>
      </c>
      <c r="N40" s="25">
        <f t="shared" si="44"/>
        <v>0</v>
      </c>
      <c r="O40" s="25">
        <v>0</v>
      </c>
      <c r="P40" s="26">
        <v>0</v>
      </c>
      <c r="Q40" s="31">
        <f t="shared" si="45"/>
        <v>0</v>
      </c>
      <c r="R40" s="25">
        <v>0</v>
      </c>
      <c r="S40" s="25">
        <v>0</v>
      </c>
      <c r="T40" s="25">
        <f t="shared" si="46"/>
        <v>0</v>
      </c>
      <c r="U40" s="25">
        <v>0</v>
      </c>
      <c r="V40" s="26">
        <v>0</v>
      </c>
      <c r="W40" s="29">
        <f t="shared" si="47"/>
        <v>0</v>
      </c>
      <c r="X40" s="28">
        <v>0</v>
      </c>
      <c r="Y40" s="25">
        <v>0</v>
      </c>
      <c r="Z40" s="25">
        <v>0</v>
      </c>
      <c r="AA40" s="101">
        <v>0</v>
      </c>
    </row>
    <row r="41" spans="1:28" ht="15.95" customHeight="1" thickBot="1">
      <c r="A41" s="107"/>
      <c r="B41" s="109">
        <f>SUM(B34:B40)</f>
        <v>23</v>
      </c>
      <c r="C41" s="109">
        <f>SUM(C34:C40)</f>
        <v>1</v>
      </c>
      <c r="D41" s="109">
        <f>SUM(D34:D40)</f>
        <v>22</v>
      </c>
      <c r="E41" s="109">
        <f t="shared" ref="E41:Y41" si="48">SUM(E34:E40)</f>
        <v>3</v>
      </c>
      <c r="F41" s="110">
        <f t="shared" si="48"/>
        <v>1</v>
      </c>
      <c r="G41" s="110">
        <f t="shared" si="48"/>
        <v>2</v>
      </c>
      <c r="H41" s="109">
        <f t="shared" si="48"/>
        <v>0</v>
      </c>
      <c r="I41" s="110">
        <f t="shared" si="48"/>
        <v>0</v>
      </c>
      <c r="J41" s="110">
        <f t="shared" si="48"/>
        <v>0</v>
      </c>
      <c r="K41" s="109">
        <f t="shared" si="48"/>
        <v>0</v>
      </c>
      <c r="L41" s="110">
        <f t="shared" si="48"/>
        <v>0</v>
      </c>
      <c r="M41" s="110">
        <f t="shared" si="48"/>
        <v>0</v>
      </c>
      <c r="N41" s="109">
        <f t="shared" si="48"/>
        <v>0</v>
      </c>
      <c r="O41" s="110">
        <f t="shared" si="48"/>
        <v>0</v>
      </c>
      <c r="P41" s="110">
        <f t="shared" si="48"/>
        <v>0</v>
      </c>
      <c r="Q41" s="109">
        <f t="shared" si="48"/>
        <v>0</v>
      </c>
      <c r="R41" s="110">
        <f t="shared" si="48"/>
        <v>0</v>
      </c>
      <c r="S41" s="110">
        <f t="shared" si="48"/>
        <v>0</v>
      </c>
      <c r="T41" s="109">
        <f t="shared" si="48"/>
        <v>0</v>
      </c>
      <c r="U41" s="110">
        <f t="shared" si="48"/>
        <v>0</v>
      </c>
      <c r="V41" s="110">
        <f t="shared" si="48"/>
        <v>0</v>
      </c>
      <c r="W41" s="109">
        <f t="shared" si="48"/>
        <v>0</v>
      </c>
      <c r="X41" s="110">
        <f t="shared" si="48"/>
        <v>0</v>
      </c>
      <c r="Y41" s="110">
        <f t="shared" si="48"/>
        <v>0</v>
      </c>
      <c r="Z41" s="108">
        <v>0</v>
      </c>
      <c r="AA41" s="33">
        <v>0</v>
      </c>
    </row>
    <row r="42" spans="1:28" ht="15.95" customHeight="1" thickBot="1">
      <c r="A42" s="255">
        <v>31</v>
      </c>
      <c r="B42" s="25">
        <f t="shared" ref="B42" si="49">SUM(C42:D42)</f>
        <v>5</v>
      </c>
      <c r="C42" s="25">
        <f>SUM(C40,F42,I42)-SUM(L42,O42,R42)</f>
        <v>1</v>
      </c>
      <c r="D42" s="26">
        <f>SUM(D40,G42,J42)-SUM(M42,P42,S42)</f>
        <v>4</v>
      </c>
      <c r="E42" s="27">
        <f t="shared" ref="E42" si="50">SUM(F42:G42)</f>
        <v>0</v>
      </c>
      <c r="F42" s="25">
        <v>0</v>
      </c>
      <c r="G42" s="26">
        <v>0</v>
      </c>
      <c r="H42" s="28">
        <f t="shared" ref="H42" si="51">SUM(I42:J42)</f>
        <v>0</v>
      </c>
      <c r="I42" s="25">
        <v>0</v>
      </c>
      <c r="J42" s="26">
        <v>0</v>
      </c>
      <c r="K42" s="27">
        <f t="shared" ref="K42" si="52">SUM(L42:M42)</f>
        <v>0</v>
      </c>
      <c r="L42" s="25">
        <v>0</v>
      </c>
      <c r="M42" s="25">
        <v>0</v>
      </c>
      <c r="N42" s="25">
        <f t="shared" ref="N42" si="53">SUM(O42:P42)</f>
        <v>0</v>
      </c>
      <c r="O42" s="25">
        <v>0</v>
      </c>
      <c r="P42" s="26">
        <v>0</v>
      </c>
      <c r="Q42" s="31">
        <f t="shared" ref="Q42" si="54">SUM(R42:S42)</f>
        <v>0</v>
      </c>
      <c r="R42" s="25">
        <v>0</v>
      </c>
      <c r="S42" s="25">
        <v>0</v>
      </c>
      <c r="T42" s="25">
        <f t="shared" ref="T42" si="55">SUM(U42:V42)</f>
        <v>0</v>
      </c>
      <c r="U42" s="25">
        <v>0</v>
      </c>
      <c r="V42" s="26">
        <v>0</v>
      </c>
      <c r="W42" s="29">
        <f t="shared" ref="W42" si="56">SUM(X42:Y42)</f>
        <v>0</v>
      </c>
      <c r="X42" s="28">
        <v>0</v>
      </c>
      <c r="Y42" s="25">
        <v>0</v>
      </c>
      <c r="Z42" s="25">
        <v>0</v>
      </c>
      <c r="AA42" s="101">
        <v>0</v>
      </c>
    </row>
    <row r="43" spans="1:28" ht="15.95" customHeight="1" thickBot="1">
      <c r="A43" s="107"/>
      <c r="B43" s="109">
        <f t="shared" ref="B43:Y43" si="57">SUM(B42:B42)</f>
        <v>5</v>
      </c>
      <c r="C43" s="109">
        <f t="shared" si="57"/>
        <v>1</v>
      </c>
      <c r="D43" s="109">
        <f t="shared" si="57"/>
        <v>4</v>
      </c>
      <c r="E43" s="109">
        <f t="shared" si="57"/>
        <v>0</v>
      </c>
      <c r="F43" s="109">
        <f t="shared" si="57"/>
        <v>0</v>
      </c>
      <c r="G43" s="109">
        <f t="shared" si="57"/>
        <v>0</v>
      </c>
      <c r="H43" s="109">
        <f t="shared" si="57"/>
        <v>0</v>
      </c>
      <c r="I43" s="109">
        <f t="shared" si="57"/>
        <v>0</v>
      </c>
      <c r="J43" s="109">
        <f t="shared" si="57"/>
        <v>0</v>
      </c>
      <c r="K43" s="109">
        <f t="shared" si="57"/>
        <v>0</v>
      </c>
      <c r="L43" s="109">
        <f t="shared" si="57"/>
        <v>0</v>
      </c>
      <c r="M43" s="109">
        <f t="shared" si="57"/>
        <v>0</v>
      </c>
      <c r="N43" s="109">
        <f t="shared" si="57"/>
        <v>0</v>
      </c>
      <c r="O43" s="109">
        <f t="shared" si="57"/>
        <v>0</v>
      </c>
      <c r="P43" s="109">
        <f t="shared" si="57"/>
        <v>0</v>
      </c>
      <c r="Q43" s="109">
        <f t="shared" si="57"/>
        <v>0</v>
      </c>
      <c r="R43" s="109">
        <f t="shared" si="57"/>
        <v>0</v>
      </c>
      <c r="S43" s="109">
        <f t="shared" si="57"/>
        <v>0</v>
      </c>
      <c r="T43" s="109">
        <f t="shared" si="57"/>
        <v>0</v>
      </c>
      <c r="U43" s="109">
        <f t="shared" si="57"/>
        <v>0</v>
      </c>
      <c r="V43" s="109">
        <f t="shared" si="57"/>
        <v>0</v>
      </c>
      <c r="W43" s="109">
        <f t="shared" si="57"/>
        <v>0</v>
      </c>
      <c r="X43" s="109">
        <f t="shared" si="57"/>
        <v>0</v>
      </c>
      <c r="Y43" s="109">
        <f t="shared" si="57"/>
        <v>0</v>
      </c>
      <c r="Z43" s="109">
        <f t="shared" ref="Z43:AA43" si="58">SUM(Z36:Z38)</f>
        <v>0</v>
      </c>
      <c r="AA43" s="109">
        <f t="shared" si="58"/>
        <v>0</v>
      </c>
    </row>
    <row r="44" spans="1:28" ht="15.95" customHeight="1" thickBot="1">
      <c r="A44" s="113"/>
      <c r="B44" s="179">
        <f t="shared" ref="B44:Y44" si="59">SUM(B9,B17,B25,B33,B41,B43)</f>
        <v>108</v>
      </c>
      <c r="C44" s="179">
        <f t="shared" si="59"/>
        <v>39</v>
      </c>
      <c r="D44" s="179">
        <f t="shared" si="59"/>
        <v>69</v>
      </c>
      <c r="E44" s="179">
        <f t="shared" si="59"/>
        <v>14</v>
      </c>
      <c r="F44" s="179">
        <f t="shared" si="59"/>
        <v>7</v>
      </c>
      <c r="G44" s="179">
        <f t="shared" si="59"/>
        <v>7</v>
      </c>
      <c r="H44" s="179">
        <f t="shared" si="59"/>
        <v>3</v>
      </c>
      <c r="I44" s="179">
        <f t="shared" si="59"/>
        <v>3</v>
      </c>
      <c r="J44" s="179">
        <f t="shared" si="59"/>
        <v>0</v>
      </c>
      <c r="K44" s="179">
        <f t="shared" si="59"/>
        <v>0</v>
      </c>
      <c r="L44" s="179">
        <f t="shared" si="59"/>
        <v>0</v>
      </c>
      <c r="M44" s="179">
        <f t="shared" si="59"/>
        <v>0</v>
      </c>
      <c r="N44" s="179">
        <f t="shared" si="59"/>
        <v>13</v>
      </c>
      <c r="O44" s="179">
        <f t="shared" si="59"/>
        <v>9</v>
      </c>
      <c r="P44" s="179">
        <f t="shared" si="59"/>
        <v>4</v>
      </c>
      <c r="Q44" s="179">
        <f t="shared" si="59"/>
        <v>0</v>
      </c>
      <c r="R44" s="179">
        <f t="shared" si="59"/>
        <v>0</v>
      </c>
      <c r="S44" s="179">
        <f t="shared" si="59"/>
        <v>0</v>
      </c>
      <c r="T44" s="179">
        <f t="shared" si="59"/>
        <v>79</v>
      </c>
      <c r="U44" s="179">
        <f t="shared" si="59"/>
        <v>56</v>
      </c>
      <c r="V44" s="179">
        <f t="shared" si="59"/>
        <v>23</v>
      </c>
      <c r="W44" s="179">
        <f t="shared" si="59"/>
        <v>0</v>
      </c>
      <c r="X44" s="179">
        <f t="shared" si="59"/>
        <v>0</v>
      </c>
      <c r="Y44" s="179">
        <f t="shared" si="59"/>
        <v>0</v>
      </c>
      <c r="Z44" s="180"/>
      <c r="AA44" s="181"/>
      <c r="AB44" s="109">
        <f>SUM(AB37:AB41)</f>
        <v>0</v>
      </c>
    </row>
    <row r="45" spans="1:28" ht="15.95" customHeight="1">
      <c r="N45" s="6">
        <f>SUM(AC7,E44,H44)-SUM(K44,N44,Q44)</f>
        <v>5</v>
      </c>
      <c r="T45" s="6"/>
    </row>
    <row r="46" spans="1:28" ht="15.95" customHeight="1"/>
    <row r="47" spans="1:28" ht="15.95" customHeight="1"/>
    <row r="48" spans="1:2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93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Hoja18"/>
  <dimension ref="A1:AC131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17" sqref="C17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4" width="7.28515625" customWidth="1"/>
    <col min="15" max="15" width="6.140625" customWidth="1"/>
    <col min="16" max="17" width="7.28515625" customWidth="1"/>
    <col min="18" max="18" width="5.85546875" customWidth="1"/>
    <col min="19" max="19" width="7.28515625" customWidth="1"/>
    <col min="20" max="20" width="6.5703125" customWidth="1"/>
    <col min="21" max="25" width="7.28515625" customWidth="1"/>
    <col min="26" max="26" width="4.7109375" customWidth="1"/>
    <col min="27" max="27" width="5.7109375" style="2" customWidth="1"/>
  </cols>
  <sheetData>
    <row r="1" spans="1:29" ht="15.75">
      <c r="A1" s="298" t="s">
        <v>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</row>
    <row r="2" spans="1:29">
      <c r="A2" s="3" t="s">
        <v>118</v>
      </c>
      <c r="B2" s="3"/>
      <c r="C2" s="3"/>
      <c r="D2" s="4"/>
      <c r="E2" s="4" t="s">
        <v>77</v>
      </c>
      <c r="F2" s="4"/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99" t="s">
        <v>2</v>
      </c>
      <c r="C4" s="300"/>
      <c r="D4" s="329"/>
      <c r="E4" s="347" t="s">
        <v>7</v>
      </c>
      <c r="F4" s="348"/>
      <c r="G4" s="349"/>
      <c r="H4" s="330" t="s">
        <v>3</v>
      </c>
      <c r="I4" s="330"/>
      <c r="J4" s="331"/>
      <c r="K4" s="330" t="s">
        <v>3</v>
      </c>
      <c r="L4" s="330"/>
      <c r="M4" s="331"/>
      <c r="N4" s="332" t="s">
        <v>4</v>
      </c>
      <c r="O4" s="332"/>
      <c r="P4" s="332"/>
      <c r="Q4" s="332"/>
      <c r="R4" s="332"/>
      <c r="S4" s="333"/>
      <c r="T4" s="336" t="s">
        <v>16</v>
      </c>
      <c r="U4" s="337"/>
      <c r="V4" s="338"/>
      <c r="W4" s="336" t="s">
        <v>18</v>
      </c>
      <c r="X4" s="337"/>
      <c r="Y4" s="338"/>
      <c r="Z4" s="334" t="s">
        <v>20</v>
      </c>
      <c r="AA4" s="315"/>
    </row>
    <row r="5" spans="1:29" s="11" customFormat="1" ht="14.25" customHeight="1" thickBot="1">
      <c r="A5" s="12" t="s">
        <v>5</v>
      </c>
      <c r="B5" s="317" t="s">
        <v>6</v>
      </c>
      <c r="C5" s="318"/>
      <c r="D5" s="345"/>
      <c r="E5" s="350"/>
      <c r="F5" s="351"/>
      <c r="G5" s="352"/>
      <c r="H5" s="316" t="s">
        <v>8</v>
      </c>
      <c r="I5" s="316"/>
      <c r="J5" s="346"/>
      <c r="K5" s="316" t="s">
        <v>9</v>
      </c>
      <c r="L5" s="316"/>
      <c r="M5" s="346"/>
      <c r="N5" s="343" t="s">
        <v>10</v>
      </c>
      <c r="O5" s="343"/>
      <c r="P5" s="344"/>
      <c r="Q5" s="342" t="s">
        <v>11</v>
      </c>
      <c r="R5" s="343"/>
      <c r="S5" s="344"/>
      <c r="T5" s="339" t="s">
        <v>17</v>
      </c>
      <c r="U5" s="340"/>
      <c r="V5" s="341"/>
      <c r="W5" s="339" t="s">
        <v>19</v>
      </c>
      <c r="X5" s="340"/>
      <c r="Y5" s="341"/>
      <c r="Z5" s="335"/>
      <c r="AA5" s="316"/>
      <c r="AC5" s="11">
        <v>1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5" t="s">
        <v>13</v>
      </c>
      <c r="F6" s="15" t="s">
        <v>14</v>
      </c>
      <c r="G6" s="22" t="s">
        <v>15</v>
      </c>
      <c r="H6" s="148" t="s">
        <v>13</v>
      </c>
      <c r="I6" s="17" t="s">
        <v>14</v>
      </c>
      <c r="J6" s="23" t="s">
        <v>15</v>
      </c>
      <c r="K6" s="148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26"/>
      <c r="AC6" s="126">
        <v>0</v>
      </c>
    </row>
    <row r="7" spans="1:29" s="2" customFormat="1" ht="15.95" customHeight="1">
      <c r="A7" s="125">
        <v>1</v>
      </c>
      <c r="B7" s="25">
        <f>SUM(C7:D7)</f>
        <v>1</v>
      </c>
      <c r="C7" s="25">
        <f>SUM(AC5,F7,I7)-SUM(L7,O7,R7)</f>
        <v>1</v>
      </c>
      <c r="D7" s="25">
        <f>SUM(AC6,G7,J7)-SUM(M7,P7,S7)</f>
        <v>0</v>
      </c>
      <c r="E7" s="27">
        <f t="shared" ref="E7:E29" si="0">SUM(F7:G7)</f>
        <v>0</v>
      </c>
      <c r="F7" s="25">
        <v>0</v>
      </c>
      <c r="G7" s="26">
        <v>0</v>
      </c>
      <c r="H7" s="27">
        <f t="shared" ref="H7" si="1">SUM(I7:J7)</f>
        <v>0</v>
      </c>
      <c r="I7" s="25">
        <v>0</v>
      </c>
      <c r="J7" s="26">
        <v>0</v>
      </c>
      <c r="K7" s="28">
        <f t="shared" ref="K7:K8" si="2">SUM(L7:M7)</f>
        <v>0</v>
      </c>
      <c r="L7" s="25">
        <v>0</v>
      </c>
      <c r="M7" s="25">
        <v>0</v>
      </c>
      <c r="N7" s="28">
        <f t="shared" ref="N7:N15" si="3">SUM(O7:P7)</f>
        <v>0</v>
      </c>
      <c r="O7" s="25">
        <v>0</v>
      </c>
      <c r="P7" s="25">
        <v>0</v>
      </c>
      <c r="Q7" s="31">
        <f t="shared" ref="Q7:Q8" si="4">SUM(R7:S7)</f>
        <v>0</v>
      </c>
      <c r="R7" s="25">
        <v>0</v>
      </c>
      <c r="S7" s="25">
        <v>0</v>
      </c>
      <c r="T7" s="29">
        <f>SUM(U7:V7)</f>
        <v>0</v>
      </c>
      <c r="U7" s="28">
        <v>0</v>
      </c>
      <c r="V7" s="25">
        <v>0</v>
      </c>
      <c r="W7" s="31">
        <f t="shared" ref="W7:W16" si="5">SUM(X7:Y7)</f>
        <v>0</v>
      </c>
      <c r="X7" s="25">
        <v>0</v>
      </c>
      <c r="Y7" s="25">
        <v>0</v>
      </c>
      <c r="Z7" s="25">
        <v>0</v>
      </c>
      <c r="AA7" s="101">
        <v>0</v>
      </c>
      <c r="AC7" s="2">
        <f>SUM(AC5:AC6)</f>
        <v>1</v>
      </c>
    </row>
    <row r="8" spans="1:29" s="2" customFormat="1" ht="15.95" customHeight="1" thickBot="1">
      <c r="A8" s="24">
        <v>2</v>
      </c>
      <c r="B8" s="25">
        <f t="shared" ref="B8" si="6">SUM(C8:D8)</f>
        <v>1</v>
      </c>
      <c r="C8" s="25">
        <f t="shared" ref="C8:D8" si="7">SUM(C7,F8,I8)-SUM(L8,O8,R8)</f>
        <v>1</v>
      </c>
      <c r="D8" s="26">
        <f t="shared" si="7"/>
        <v>0</v>
      </c>
      <c r="E8" s="27">
        <f t="shared" si="0"/>
        <v>0</v>
      </c>
      <c r="F8" s="25">
        <v>0</v>
      </c>
      <c r="G8" s="26">
        <v>0</v>
      </c>
      <c r="H8" s="27">
        <v>0</v>
      </c>
      <c r="I8" s="25">
        <v>0</v>
      </c>
      <c r="J8" s="26">
        <v>0</v>
      </c>
      <c r="K8" s="28">
        <f t="shared" si="2"/>
        <v>0</v>
      </c>
      <c r="L8" s="25">
        <v>0</v>
      </c>
      <c r="M8" s="25">
        <v>0</v>
      </c>
      <c r="N8" s="28">
        <f t="shared" si="3"/>
        <v>0</v>
      </c>
      <c r="O8" s="25">
        <v>0</v>
      </c>
      <c r="P8" s="25">
        <v>0</v>
      </c>
      <c r="Q8" s="31">
        <f t="shared" si="4"/>
        <v>0</v>
      </c>
      <c r="R8" s="25">
        <v>0</v>
      </c>
      <c r="S8" s="25">
        <v>0</v>
      </c>
      <c r="T8" s="29">
        <f t="shared" ref="T8:T29" si="8">SUM(U8:V8)</f>
        <v>0</v>
      </c>
      <c r="U8" s="28">
        <v>0</v>
      </c>
      <c r="V8" s="25">
        <v>0</v>
      </c>
      <c r="W8" s="31">
        <f t="shared" si="5"/>
        <v>0</v>
      </c>
      <c r="X8" s="25">
        <v>0</v>
      </c>
      <c r="Y8" s="25">
        <v>0</v>
      </c>
      <c r="Z8" s="25">
        <v>0</v>
      </c>
      <c r="AA8" s="101">
        <v>0</v>
      </c>
      <c r="AB8"/>
    </row>
    <row r="9" spans="1:29" s="2" customFormat="1" ht="15.95" customHeight="1" thickBot="1">
      <c r="A9" s="112"/>
      <c r="B9" s="108">
        <f t="shared" ref="B9:Y9" si="9">SUM(B7:B8)</f>
        <v>2</v>
      </c>
      <c r="C9" s="108">
        <f t="shared" si="9"/>
        <v>2</v>
      </c>
      <c r="D9" s="108">
        <f t="shared" si="9"/>
        <v>0</v>
      </c>
      <c r="E9" s="108">
        <f t="shared" si="9"/>
        <v>0</v>
      </c>
      <c r="F9" s="108">
        <f t="shared" si="9"/>
        <v>0</v>
      </c>
      <c r="G9" s="108">
        <f t="shared" si="9"/>
        <v>0</v>
      </c>
      <c r="H9" s="108">
        <f t="shared" si="9"/>
        <v>0</v>
      </c>
      <c r="I9" s="108">
        <f t="shared" si="9"/>
        <v>0</v>
      </c>
      <c r="J9" s="108">
        <f t="shared" si="9"/>
        <v>0</v>
      </c>
      <c r="K9" s="108">
        <f t="shared" si="9"/>
        <v>0</v>
      </c>
      <c r="L9" s="108">
        <f t="shared" si="9"/>
        <v>0</v>
      </c>
      <c r="M9" s="108">
        <f t="shared" si="9"/>
        <v>0</v>
      </c>
      <c r="N9" s="108">
        <f t="shared" si="9"/>
        <v>0</v>
      </c>
      <c r="O9" s="108">
        <f t="shared" si="9"/>
        <v>0</v>
      </c>
      <c r="P9" s="108">
        <f t="shared" si="9"/>
        <v>0</v>
      </c>
      <c r="Q9" s="108">
        <f t="shared" si="9"/>
        <v>0</v>
      </c>
      <c r="R9" s="108">
        <f t="shared" si="9"/>
        <v>0</v>
      </c>
      <c r="S9" s="108">
        <f t="shared" si="9"/>
        <v>0</v>
      </c>
      <c r="T9" s="108">
        <f t="shared" si="9"/>
        <v>0</v>
      </c>
      <c r="U9" s="108">
        <f t="shared" si="9"/>
        <v>0</v>
      </c>
      <c r="V9" s="108">
        <f t="shared" si="9"/>
        <v>0</v>
      </c>
      <c r="W9" s="108">
        <f t="shared" si="9"/>
        <v>0</v>
      </c>
      <c r="X9" s="108">
        <f t="shared" si="9"/>
        <v>0</v>
      </c>
      <c r="Y9" s="108">
        <f t="shared" si="9"/>
        <v>0</v>
      </c>
      <c r="Z9" s="108">
        <v>0</v>
      </c>
      <c r="AA9" s="111">
        <v>0</v>
      </c>
    </row>
    <row r="10" spans="1:29" s="2" customFormat="1" ht="15.95" customHeight="1">
      <c r="A10" s="125">
        <v>3</v>
      </c>
      <c r="B10" s="25">
        <f>SUM(C10:D10)</f>
        <v>0</v>
      </c>
      <c r="C10" s="25">
        <f>SUM(C8,F10,I10)-SUM(L10,O10,R10)</f>
        <v>0</v>
      </c>
      <c r="D10" s="25">
        <f>SUM(D8,G10,J10)-SUM(M10,P10,S10)</f>
        <v>0</v>
      </c>
      <c r="E10" s="27">
        <f t="shared" si="0"/>
        <v>0</v>
      </c>
      <c r="F10" s="25">
        <v>0</v>
      </c>
      <c r="G10" s="26">
        <v>0</v>
      </c>
      <c r="H10" s="27">
        <f t="shared" ref="H10:H16" si="10">SUM(I10:J10)</f>
        <v>0</v>
      </c>
      <c r="I10" s="25">
        <v>0</v>
      </c>
      <c r="J10" s="26">
        <v>0</v>
      </c>
      <c r="K10" s="28">
        <f t="shared" ref="K10:K16" si="11">SUM(L10:M10)</f>
        <v>1</v>
      </c>
      <c r="L10" s="25">
        <v>1</v>
      </c>
      <c r="M10" s="25">
        <v>0</v>
      </c>
      <c r="N10" s="25">
        <f t="shared" si="3"/>
        <v>0</v>
      </c>
      <c r="O10" s="25">
        <v>0</v>
      </c>
      <c r="P10" s="25">
        <v>0</v>
      </c>
      <c r="Q10" s="31">
        <f t="shared" ref="Q10:Q16" si="12">SUM(R10:S10)</f>
        <v>0</v>
      </c>
      <c r="R10" s="25">
        <v>0</v>
      </c>
      <c r="S10" s="25">
        <v>0</v>
      </c>
      <c r="T10" s="29">
        <f t="shared" si="8"/>
        <v>0</v>
      </c>
      <c r="U10" s="28">
        <v>0</v>
      </c>
      <c r="V10" s="25">
        <v>0</v>
      </c>
      <c r="W10" s="29">
        <f>SUM(X10:Y10)</f>
        <v>0</v>
      </c>
      <c r="X10" s="28">
        <v>0</v>
      </c>
      <c r="Y10" s="25">
        <v>0</v>
      </c>
      <c r="Z10" s="25">
        <v>0</v>
      </c>
      <c r="AA10" s="101">
        <v>0</v>
      </c>
    </row>
    <row r="11" spans="1:29" s="2" customFormat="1" ht="15.95" customHeight="1">
      <c r="A11" s="24">
        <v>4</v>
      </c>
      <c r="B11" s="25">
        <f t="shared" ref="B11:B16" si="13">SUM(C11:D11)</f>
        <v>0</v>
      </c>
      <c r="C11" s="25">
        <f t="shared" ref="C11:D16" si="14">SUM(C10,F11,I11)-SUM(L11,O11,R11)</f>
        <v>0</v>
      </c>
      <c r="D11" s="26">
        <f t="shared" si="14"/>
        <v>0</v>
      </c>
      <c r="E11" s="27">
        <f t="shared" si="0"/>
        <v>0</v>
      </c>
      <c r="F11" s="25">
        <v>0</v>
      </c>
      <c r="G11" s="26">
        <v>0</v>
      </c>
      <c r="H11" s="27">
        <f t="shared" si="10"/>
        <v>0</v>
      </c>
      <c r="I11" s="25"/>
      <c r="J11" s="26"/>
      <c r="K11" s="27">
        <f t="shared" si="11"/>
        <v>0</v>
      </c>
      <c r="L11" s="25"/>
      <c r="M11" s="25"/>
      <c r="N11" s="25">
        <f t="shared" si="3"/>
        <v>0</v>
      </c>
      <c r="O11" s="25">
        <v>0</v>
      </c>
      <c r="P11" s="25">
        <v>0</v>
      </c>
      <c r="Q11" s="31">
        <f t="shared" si="12"/>
        <v>0</v>
      </c>
      <c r="R11" s="25">
        <v>0</v>
      </c>
      <c r="S11" s="25">
        <v>0</v>
      </c>
      <c r="T11" s="29">
        <f t="shared" si="8"/>
        <v>0</v>
      </c>
      <c r="U11" s="28">
        <v>0</v>
      </c>
      <c r="V11" s="25">
        <v>0</v>
      </c>
      <c r="W11" s="29">
        <f>SUM(X11:Y11)</f>
        <v>0</v>
      </c>
      <c r="X11" s="28">
        <v>0</v>
      </c>
      <c r="Y11" s="25">
        <v>0</v>
      </c>
      <c r="Z11" s="25">
        <v>0</v>
      </c>
      <c r="AA11" s="101">
        <v>0</v>
      </c>
    </row>
    <row r="12" spans="1:29" s="2" customFormat="1" ht="15.95" customHeight="1">
      <c r="A12" s="24">
        <v>5</v>
      </c>
      <c r="B12" s="25">
        <f t="shared" si="13"/>
        <v>1</v>
      </c>
      <c r="C12" s="25">
        <f t="shared" si="14"/>
        <v>1</v>
      </c>
      <c r="D12" s="26">
        <f t="shared" si="14"/>
        <v>0</v>
      </c>
      <c r="E12" s="27">
        <f t="shared" si="0"/>
        <v>1</v>
      </c>
      <c r="F12" s="25">
        <v>1</v>
      </c>
      <c r="G12" s="26">
        <v>0</v>
      </c>
      <c r="H12" s="27">
        <f t="shared" si="10"/>
        <v>0</v>
      </c>
      <c r="I12" s="25">
        <v>0</v>
      </c>
      <c r="J12" s="26">
        <v>0</v>
      </c>
      <c r="K12" s="28">
        <f t="shared" si="11"/>
        <v>0</v>
      </c>
      <c r="L12" s="25">
        <v>0</v>
      </c>
      <c r="M12" s="25">
        <v>0</v>
      </c>
      <c r="N12" s="25">
        <f t="shared" si="3"/>
        <v>0</v>
      </c>
      <c r="O12" s="25">
        <v>0</v>
      </c>
      <c r="P12" s="25">
        <v>0</v>
      </c>
      <c r="Q12" s="31">
        <f t="shared" si="12"/>
        <v>0</v>
      </c>
      <c r="R12" s="25">
        <v>0</v>
      </c>
      <c r="S12" s="25">
        <v>0</v>
      </c>
      <c r="T12" s="29">
        <f t="shared" si="8"/>
        <v>0</v>
      </c>
      <c r="U12" s="28">
        <v>0</v>
      </c>
      <c r="V12" s="25">
        <v>0</v>
      </c>
      <c r="W12" s="29">
        <f>SUM(X12:Y12)</f>
        <v>0</v>
      </c>
      <c r="X12" s="28">
        <v>0</v>
      </c>
      <c r="Y12" s="25">
        <v>0</v>
      </c>
      <c r="Z12" s="25">
        <v>0</v>
      </c>
      <c r="AA12" s="101">
        <v>0</v>
      </c>
    </row>
    <row r="13" spans="1:29" s="2" customFormat="1" ht="15.95" customHeight="1">
      <c r="A13" s="24">
        <v>6</v>
      </c>
      <c r="B13" s="25">
        <f t="shared" si="13"/>
        <v>1</v>
      </c>
      <c r="C13" s="25">
        <f t="shared" si="14"/>
        <v>1</v>
      </c>
      <c r="D13" s="26">
        <f t="shared" si="14"/>
        <v>0</v>
      </c>
      <c r="E13" s="27">
        <f t="shared" si="0"/>
        <v>0</v>
      </c>
      <c r="F13" s="25">
        <v>0</v>
      </c>
      <c r="G13" s="26">
        <v>0</v>
      </c>
      <c r="H13" s="27">
        <f t="shared" si="10"/>
        <v>0</v>
      </c>
      <c r="I13" s="25">
        <v>0</v>
      </c>
      <c r="J13" s="26">
        <v>0</v>
      </c>
      <c r="K13" s="27">
        <f t="shared" si="11"/>
        <v>0</v>
      </c>
      <c r="L13" s="25">
        <v>0</v>
      </c>
      <c r="M13" s="25">
        <v>0</v>
      </c>
      <c r="N13" s="25">
        <f t="shared" si="3"/>
        <v>0</v>
      </c>
      <c r="O13" s="25">
        <v>0</v>
      </c>
      <c r="P13" s="25">
        <v>0</v>
      </c>
      <c r="Q13" s="31">
        <f t="shared" si="12"/>
        <v>0</v>
      </c>
      <c r="R13" s="25">
        <v>0</v>
      </c>
      <c r="S13" s="25">
        <v>0</v>
      </c>
      <c r="T13" s="29">
        <f t="shared" si="8"/>
        <v>0</v>
      </c>
      <c r="U13" s="28">
        <v>0</v>
      </c>
      <c r="V13" s="25">
        <v>0</v>
      </c>
      <c r="W13" s="31">
        <f t="shared" si="5"/>
        <v>0</v>
      </c>
      <c r="X13" s="25">
        <v>0</v>
      </c>
      <c r="Y13" s="25">
        <v>0</v>
      </c>
      <c r="Z13" s="25">
        <v>0</v>
      </c>
      <c r="AA13" s="101">
        <v>0</v>
      </c>
    </row>
    <row r="14" spans="1:29" s="2" customFormat="1" ht="15.95" customHeight="1">
      <c r="A14" s="24">
        <v>7</v>
      </c>
      <c r="B14" s="25">
        <f t="shared" si="13"/>
        <v>1</v>
      </c>
      <c r="C14" s="25">
        <f t="shared" si="14"/>
        <v>1</v>
      </c>
      <c r="D14" s="26">
        <f t="shared" si="14"/>
        <v>0</v>
      </c>
      <c r="E14" s="27">
        <f t="shared" si="0"/>
        <v>0</v>
      </c>
      <c r="F14" s="25">
        <v>0</v>
      </c>
      <c r="G14" s="26">
        <v>0</v>
      </c>
      <c r="H14" s="27">
        <f t="shared" si="10"/>
        <v>0</v>
      </c>
      <c r="I14" s="25">
        <v>0</v>
      </c>
      <c r="J14" s="26">
        <v>0</v>
      </c>
      <c r="K14" s="28">
        <f t="shared" si="11"/>
        <v>0</v>
      </c>
      <c r="L14" s="25">
        <v>0</v>
      </c>
      <c r="M14" s="25">
        <v>0</v>
      </c>
      <c r="N14" s="25">
        <f t="shared" si="3"/>
        <v>0</v>
      </c>
      <c r="O14" s="25">
        <v>0</v>
      </c>
      <c r="P14" s="25">
        <v>0</v>
      </c>
      <c r="Q14" s="31">
        <f t="shared" si="12"/>
        <v>0</v>
      </c>
      <c r="R14" s="25">
        <v>0</v>
      </c>
      <c r="S14" s="25">
        <v>0</v>
      </c>
      <c r="T14" s="29">
        <f t="shared" si="8"/>
        <v>0</v>
      </c>
      <c r="U14" s="28">
        <v>0</v>
      </c>
      <c r="V14" s="25">
        <v>0</v>
      </c>
      <c r="W14" s="29">
        <f t="shared" si="5"/>
        <v>0</v>
      </c>
      <c r="X14" s="28">
        <v>0</v>
      </c>
      <c r="Y14" s="25">
        <v>0</v>
      </c>
      <c r="Z14" s="25">
        <v>0</v>
      </c>
      <c r="AA14" s="101">
        <v>0</v>
      </c>
      <c r="AB14"/>
    </row>
    <row r="15" spans="1:29" s="2" customFormat="1" ht="15.95" customHeight="1">
      <c r="A15" s="24">
        <v>8</v>
      </c>
      <c r="B15" s="25">
        <f t="shared" si="13"/>
        <v>0</v>
      </c>
      <c r="C15" s="25">
        <f t="shared" si="14"/>
        <v>0</v>
      </c>
      <c r="D15" s="26">
        <f t="shared" si="14"/>
        <v>0</v>
      </c>
      <c r="E15" s="27">
        <f t="shared" si="0"/>
        <v>0</v>
      </c>
      <c r="F15" s="25">
        <v>0</v>
      </c>
      <c r="G15" s="26">
        <v>0</v>
      </c>
      <c r="H15" s="27">
        <f t="shared" si="10"/>
        <v>0</v>
      </c>
      <c r="I15" s="25">
        <v>0</v>
      </c>
      <c r="J15" s="26">
        <v>0</v>
      </c>
      <c r="K15" s="27">
        <f t="shared" si="11"/>
        <v>0</v>
      </c>
      <c r="L15" s="25">
        <v>0</v>
      </c>
      <c r="M15" s="25">
        <v>0</v>
      </c>
      <c r="N15" s="25">
        <f t="shared" si="3"/>
        <v>1</v>
      </c>
      <c r="O15" s="25">
        <v>1</v>
      </c>
      <c r="P15" s="25">
        <v>0</v>
      </c>
      <c r="Q15" s="31">
        <f t="shared" si="12"/>
        <v>0</v>
      </c>
      <c r="R15" s="25">
        <v>0</v>
      </c>
      <c r="S15" s="25">
        <v>0</v>
      </c>
      <c r="T15" s="29">
        <f t="shared" si="8"/>
        <v>4</v>
      </c>
      <c r="U15" s="28">
        <v>4</v>
      </c>
      <c r="V15" s="25">
        <v>0</v>
      </c>
      <c r="W15" s="29">
        <f t="shared" si="5"/>
        <v>0</v>
      </c>
      <c r="X15" s="28">
        <v>0</v>
      </c>
      <c r="Y15" s="25">
        <v>0</v>
      </c>
      <c r="Z15" s="25">
        <v>0</v>
      </c>
      <c r="AA15" s="101">
        <v>0</v>
      </c>
    </row>
    <row r="16" spans="1:29" ht="15.95" customHeight="1" thickBot="1">
      <c r="A16" s="24">
        <v>9</v>
      </c>
      <c r="B16" s="25">
        <f t="shared" si="13"/>
        <v>0</v>
      </c>
      <c r="C16" s="25">
        <f t="shared" si="14"/>
        <v>0</v>
      </c>
      <c r="D16" s="26">
        <f t="shared" si="14"/>
        <v>0</v>
      </c>
      <c r="E16" s="27">
        <f>SUM(F16:G16)</f>
        <v>0</v>
      </c>
      <c r="F16" s="25">
        <v>0</v>
      </c>
      <c r="G16" s="26">
        <v>0</v>
      </c>
      <c r="H16" s="27">
        <f t="shared" si="10"/>
        <v>0</v>
      </c>
      <c r="I16" s="25">
        <v>0</v>
      </c>
      <c r="J16" s="26">
        <v>0</v>
      </c>
      <c r="K16" s="27">
        <f t="shared" si="11"/>
        <v>0</v>
      </c>
      <c r="L16" s="25">
        <v>0</v>
      </c>
      <c r="M16" s="25">
        <v>0</v>
      </c>
      <c r="N16" s="25">
        <f>SUM(O16:P16)</f>
        <v>0</v>
      </c>
      <c r="O16" s="25">
        <v>0</v>
      </c>
      <c r="P16" s="25">
        <v>0</v>
      </c>
      <c r="Q16" s="31">
        <f t="shared" si="12"/>
        <v>0</v>
      </c>
      <c r="R16" s="25">
        <v>0</v>
      </c>
      <c r="S16" s="25">
        <v>0</v>
      </c>
      <c r="T16" s="29">
        <f>SUM(U16:V16)</f>
        <v>0</v>
      </c>
      <c r="U16" s="28">
        <v>0</v>
      </c>
      <c r="V16" s="25">
        <v>0</v>
      </c>
      <c r="W16" s="29">
        <f t="shared" si="5"/>
        <v>0</v>
      </c>
      <c r="X16" s="28">
        <v>0</v>
      </c>
      <c r="Y16" s="25">
        <v>0</v>
      </c>
      <c r="Z16" s="25">
        <v>0</v>
      </c>
      <c r="AA16" s="101">
        <v>0</v>
      </c>
      <c r="AB16" s="2"/>
    </row>
    <row r="17" spans="1:28" s="2" customFormat="1" ht="15.95" customHeight="1" thickBot="1">
      <c r="A17" s="107"/>
      <c r="B17" s="108">
        <f t="shared" ref="B17:P17" si="15">SUM(B10:B16)</f>
        <v>3</v>
      </c>
      <c r="C17" s="108">
        <f t="shared" si="15"/>
        <v>3</v>
      </c>
      <c r="D17" s="108">
        <f t="shared" si="15"/>
        <v>0</v>
      </c>
      <c r="E17" s="109">
        <f t="shared" si="15"/>
        <v>1</v>
      </c>
      <c r="F17" s="108">
        <f t="shared" si="15"/>
        <v>1</v>
      </c>
      <c r="G17" s="108">
        <f t="shared" si="15"/>
        <v>0</v>
      </c>
      <c r="H17" s="108">
        <f t="shared" si="15"/>
        <v>0</v>
      </c>
      <c r="I17" s="108">
        <f t="shared" si="15"/>
        <v>0</v>
      </c>
      <c r="J17" s="108">
        <f t="shared" si="15"/>
        <v>0</v>
      </c>
      <c r="K17" s="109">
        <f t="shared" si="15"/>
        <v>1</v>
      </c>
      <c r="L17" s="108">
        <f t="shared" si="15"/>
        <v>1</v>
      </c>
      <c r="M17" s="108">
        <f t="shared" si="15"/>
        <v>0</v>
      </c>
      <c r="N17" s="108">
        <f t="shared" si="15"/>
        <v>1</v>
      </c>
      <c r="O17" s="108">
        <f t="shared" si="15"/>
        <v>1</v>
      </c>
      <c r="P17" s="108">
        <f t="shared" si="15"/>
        <v>0</v>
      </c>
      <c r="Q17" s="108">
        <f>SUM(Q10:Q15)</f>
        <v>0</v>
      </c>
      <c r="R17" s="108">
        <f>SUM(R10:R16)</f>
        <v>0</v>
      </c>
      <c r="S17" s="108">
        <f>SUM(S10:S16)</f>
        <v>0</v>
      </c>
      <c r="T17" s="108">
        <f>SUM(T10:T16)</f>
        <v>4</v>
      </c>
      <c r="U17" s="108">
        <f>SUM(U10:U16)</f>
        <v>4</v>
      </c>
      <c r="V17" s="108">
        <f>SUM(V10:V16)</f>
        <v>0</v>
      </c>
      <c r="W17" s="108">
        <f>SUM(W10:W15)</f>
        <v>0</v>
      </c>
      <c r="X17" s="108">
        <f>SUM(X10:X16)</f>
        <v>0</v>
      </c>
      <c r="Y17" s="108">
        <f>SUM(Y10:Y16)</f>
        <v>0</v>
      </c>
      <c r="Z17" s="108">
        <v>0</v>
      </c>
      <c r="AA17" s="111">
        <v>0</v>
      </c>
    </row>
    <row r="18" spans="1:28" s="2" customFormat="1" ht="15.95" customHeight="1">
      <c r="A18" s="125">
        <v>10</v>
      </c>
      <c r="B18" s="25">
        <f>SUM(C18:D18)</f>
        <v>0</v>
      </c>
      <c r="C18" s="25">
        <f>SUM(C16,F18,I18)-SUM(L18,O18,R18)</f>
        <v>0</v>
      </c>
      <c r="D18" s="26">
        <f>SUM(D16,G18,J18)-SUM(M18,P18,S18)</f>
        <v>0</v>
      </c>
      <c r="E18" s="27">
        <f t="shared" si="0"/>
        <v>0</v>
      </c>
      <c r="F18" s="25">
        <v>0</v>
      </c>
      <c r="G18" s="26">
        <v>0</v>
      </c>
      <c r="H18" s="27">
        <f t="shared" ref="H18:H24" si="16">SUM(I18:J18)</f>
        <v>0</v>
      </c>
      <c r="I18" s="25">
        <v>0</v>
      </c>
      <c r="J18" s="26">
        <v>0</v>
      </c>
      <c r="K18" s="27">
        <f>SUM(L18:M18)</f>
        <v>0</v>
      </c>
      <c r="L18" s="25">
        <v>0</v>
      </c>
      <c r="M18" s="25">
        <v>0</v>
      </c>
      <c r="N18" s="27">
        <f t="shared" ref="N18:N29" si="17">SUM(O18:P18)</f>
        <v>0</v>
      </c>
      <c r="O18" s="25">
        <v>0</v>
      </c>
      <c r="P18" s="25">
        <v>0</v>
      </c>
      <c r="Q18" s="31">
        <f t="shared" ref="Q18:Q24" si="18">SUM(R18:S18)</f>
        <v>0</v>
      </c>
      <c r="R18" s="25">
        <v>0</v>
      </c>
      <c r="S18" s="25">
        <v>0</v>
      </c>
      <c r="T18" s="25">
        <f t="shared" si="8"/>
        <v>0</v>
      </c>
      <c r="U18" s="28">
        <v>0</v>
      </c>
      <c r="V18" s="25">
        <v>0</v>
      </c>
      <c r="W18" s="29">
        <f t="shared" ref="W18:W24" si="19">SUM(X18:Y18)</f>
        <v>0</v>
      </c>
      <c r="X18" s="28"/>
      <c r="Y18" s="25">
        <v>0</v>
      </c>
      <c r="Z18" s="25">
        <v>0</v>
      </c>
      <c r="AA18" s="30">
        <v>0</v>
      </c>
    </row>
    <row r="19" spans="1:28" s="2" customFormat="1" ht="15.95" customHeight="1">
      <c r="A19" s="24">
        <v>11</v>
      </c>
      <c r="B19" s="25">
        <f t="shared" ref="B19:B24" si="20">SUM(C19:D19)</f>
        <v>0</v>
      </c>
      <c r="C19" s="25">
        <f t="shared" ref="C19:D24" si="21">SUM(C18,F19,I19)-SUM(L19,O19,R19)</f>
        <v>0</v>
      </c>
      <c r="D19" s="26">
        <f t="shared" si="21"/>
        <v>0</v>
      </c>
      <c r="E19" s="27">
        <f t="shared" si="0"/>
        <v>0</v>
      </c>
      <c r="F19" s="25">
        <v>0</v>
      </c>
      <c r="G19" s="26">
        <v>0</v>
      </c>
      <c r="H19" s="27">
        <f t="shared" si="16"/>
        <v>0</v>
      </c>
      <c r="I19" s="25">
        <v>0</v>
      </c>
      <c r="J19" s="26">
        <v>0</v>
      </c>
      <c r="K19" s="27">
        <f>SUM(L19:M19)</f>
        <v>0</v>
      </c>
      <c r="L19" s="25">
        <v>0</v>
      </c>
      <c r="M19" s="25">
        <v>0</v>
      </c>
      <c r="N19" s="25">
        <f t="shared" si="17"/>
        <v>0</v>
      </c>
      <c r="O19" s="25">
        <v>0</v>
      </c>
      <c r="P19" s="25">
        <v>0</v>
      </c>
      <c r="Q19" s="31">
        <f t="shared" si="18"/>
        <v>0</v>
      </c>
      <c r="R19" s="25">
        <v>0</v>
      </c>
      <c r="S19" s="25">
        <v>0</v>
      </c>
      <c r="T19" s="25">
        <f t="shared" si="8"/>
        <v>0</v>
      </c>
      <c r="U19" s="28">
        <v>0</v>
      </c>
      <c r="V19" s="25">
        <v>0</v>
      </c>
      <c r="W19" s="29">
        <f t="shared" si="19"/>
        <v>0</v>
      </c>
      <c r="X19" s="28">
        <v>0</v>
      </c>
      <c r="Y19" s="25">
        <v>0</v>
      </c>
      <c r="Z19" s="25">
        <v>0</v>
      </c>
      <c r="AA19" s="101">
        <v>0</v>
      </c>
    </row>
    <row r="20" spans="1:28" s="2" customFormat="1" ht="15.95" customHeight="1">
      <c r="A20" s="24">
        <v>12</v>
      </c>
      <c r="B20" s="25">
        <f t="shared" si="20"/>
        <v>0</v>
      </c>
      <c r="C20" s="25">
        <f t="shared" si="21"/>
        <v>0</v>
      </c>
      <c r="D20" s="26">
        <f t="shared" si="21"/>
        <v>0</v>
      </c>
      <c r="E20" s="27">
        <f t="shared" si="0"/>
        <v>0</v>
      </c>
      <c r="F20" s="25">
        <v>0</v>
      </c>
      <c r="G20" s="26">
        <v>0</v>
      </c>
      <c r="H20" s="27">
        <f t="shared" si="16"/>
        <v>0</v>
      </c>
      <c r="I20" s="25">
        <v>0</v>
      </c>
      <c r="J20" s="26">
        <v>0</v>
      </c>
      <c r="K20" s="27">
        <f>SUM(L20:M20)</f>
        <v>0</v>
      </c>
      <c r="L20" s="25">
        <v>0</v>
      </c>
      <c r="M20" s="25">
        <v>0</v>
      </c>
      <c r="N20" s="25">
        <f t="shared" si="17"/>
        <v>0</v>
      </c>
      <c r="O20" s="25">
        <v>0</v>
      </c>
      <c r="P20" s="25">
        <v>0</v>
      </c>
      <c r="Q20" s="32">
        <f t="shared" si="18"/>
        <v>0</v>
      </c>
      <c r="R20" s="25">
        <v>0</v>
      </c>
      <c r="S20" s="25">
        <v>0</v>
      </c>
      <c r="T20" s="25">
        <f t="shared" si="8"/>
        <v>0</v>
      </c>
      <c r="U20" s="28">
        <v>0</v>
      </c>
      <c r="V20" s="25">
        <v>0</v>
      </c>
      <c r="W20" s="29">
        <f t="shared" si="19"/>
        <v>0</v>
      </c>
      <c r="X20" s="28">
        <v>0</v>
      </c>
      <c r="Y20" s="25">
        <v>0</v>
      </c>
      <c r="Z20" s="25">
        <v>0</v>
      </c>
      <c r="AA20" s="101">
        <v>0</v>
      </c>
    </row>
    <row r="21" spans="1:28" s="2" customFormat="1" ht="15.95" customHeight="1">
      <c r="A21" s="24">
        <v>13</v>
      </c>
      <c r="B21" s="25">
        <f t="shared" si="20"/>
        <v>0</v>
      </c>
      <c r="C21" s="25">
        <f t="shared" si="21"/>
        <v>0</v>
      </c>
      <c r="D21" s="26">
        <f t="shared" si="21"/>
        <v>0</v>
      </c>
      <c r="E21" s="27">
        <f t="shared" si="0"/>
        <v>0</v>
      </c>
      <c r="F21" s="25">
        <v>0</v>
      </c>
      <c r="G21" s="26">
        <v>0</v>
      </c>
      <c r="H21" s="27">
        <f t="shared" si="16"/>
        <v>0</v>
      </c>
      <c r="I21" s="25">
        <v>0</v>
      </c>
      <c r="J21" s="26">
        <v>0</v>
      </c>
      <c r="K21" s="27">
        <f t="shared" ref="K21:K29" si="22">SUM(L21:M21)</f>
        <v>0</v>
      </c>
      <c r="L21" s="25">
        <v>0</v>
      </c>
      <c r="M21" s="25">
        <v>0</v>
      </c>
      <c r="N21" s="25">
        <f t="shared" si="17"/>
        <v>0</v>
      </c>
      <c r="O21" s="25">
        <v>0</v>
      </c>
      <c r="P21" s="25">
        <v>0</v>
      </c>
      <c r="Q21" s="31">
        <f t="shared" si="18"/>
        <v>0</v>
      </c>
      <c r="R21" s="25">
        <v>0</v>
      </c>
      <c r="S21" s="25">
        <v>0</v>
      </c>
      <c r="T21" s="25">
        <f t="shared" si="8"/>
        <v>0</v>
      </c>
      <c r="U21" s="28">
        <v>0</v>
      </c>
      <c r="V21" s="25">
        <v>0</v>
      </c>
      <c r="W21" s="29">
        <f t="shared" si="19"/>
        <v>0</v>
      </c>
      <c r="X21" s="28">
        <v>0</v>
      </c>
      <c r="Y21" s="25">
        <v>0</v>
      </c>
      <c r="Z21" s="25">
        <v>0</v>
      </c>
      <c r="AA21" s="101">
        <v>0</v>
      </c>
    </row>
    <row r="22" spans="1:28" s="2" customFormat="1" ht="15.95" customHeight="1">
      <c r="A22" s="199">
        <v>14</v>
      </c>
      <c r="B22" s="25">
        <f t="shared" si="20"/>
        <v>0</v>
      </c>
      <c r="C22" s="25">
        <f t="shared" si="21"/>
        <v>0</v>
      </c>
      <c r="D22" s="26">
        <f t="shared" si="21"/>
        <v>0</v>
      </c>
      <c r="E22" s="27">
        <f t="shared" si="0"/>
        <v>0</v>
      </c>
      <c r="F22" s="25">
        <v>0</v>
      </c>
      <c r="G22" s="26">
        <v>0</v>
      </c>
      <c r="H22" s="28">
        <f t="shared" si="16"/>
        <v>0</v>
      </c>
      <c r="I22" s="25">
        <v>0</v>
      </c>
      <c r="J22" s="26">
        <v>0</v>
      </c>
      <c r="K22" s="27">
        <f t="shared" si="22"/>
        <v>0</v>
      </c>
      <c r="L22" s="25">
        <v>0</v>
      </c>
      <c r="M22" s="25">
        <v>0</v>
      </c>
      <c r="N22" s="25">
        <f t="shared" si="17"/>
        <v>0</v>
      </c>
      <c r="O22" s="25">
        <v>0</v>
      </c>
      <c r="P22" s="25">
        <v>0</v>
      </c>
      <c r="Q22" s="32">
        <f t="shared" si="18"/>
        <v>0</v>
      </c>
      <c r="R22" s="25">
        <v>0</v>
      </c>
      <c r="S22" s="25">
        <v>0</v>
      </c>
      <c r="T22" s="25">
        <f t="shared" si="8"/>
        <v>0</v>
      </c>
      <c r="U22" s="28">
        <v>0</v>
      </c>
      <c r="V22" s="25">
        <v>0</v>
      </c>
      <c r="W22" s="29">
        <f t="shared" si="19"/>
        <v>0</v>
      </c>
      <c r="X22" s="28">
        <v>0</v>
      </c>
      <c r="Y22" s="25">
        <v>0</v>
      </c>
      <c r="Z22" s="25">
        <v>0</v>
      </c>
      <c r="AA22" s="101">
        <v>0</v>
      </c>
    </row>
    <row r="23" spans="1:28" s="2" customFormat="1" ht="15.95" customHeight="1">
      <c r="A23" s="24">
        <v>15</v>
      </c>
      <c r="B23" s="25">
        <f t="shared" si="20"/>
        <v>0</v>
      </c>
      <c r="C23" s="25">
        <f t="shared" si="21"/>
        <v>0</v>
      </c>
      <c r="D23" s="26">
        <f t="shared" si="21"/>
        <v>0</v>
      </c>
      <c r="E23" s="27">
        <f t="shared" si="0"/>
        <v>0</v>
      </c>
      <c r="F23" s="25">
        <v>0</v>
      </c>
      <c r="G23" s="26">
        <v>0</v>
      </c>
      <c r="H23" s="28">
        <f t="shared" si="16"/>
        <v>0</v>
      </c>
      <c r="I23" s="25">
        <v>0</v>
      </c>
      <c r="J23" s="26">
        <v>0</v>
      </c>
      <c r="K23" s="27">
        <f t="shared" si="22"/>
        <v>0</v>
      </c>
      <c r="L23" s="25">
        <v>0</v>
      </c>
      <c r="M23" s="25">
        <v>0</v>
      </c>
      <c r="N23" s="25">
        <f t="shared" si="17"/>
        <v>0</v>
      </c>
      <c r="O23" s="25">
        <v>0</v>
      </c>
      <c r="P23" s="25">
        <v>0</v>
      </c>
      <c r="Q23" s="32">
        <f t="shared" si="18"/>
        <v>0</v>
      </c>
      <c r="R23" s="25">
        <v>0</v>
      </c>
      <c r="S23" s="25">
        <v>0</v>
      </c>
      <c r="T23" s="25">
        <f t="shared" si="8"/>
        <v>0</v>
      </c>
      <c r="U23" s="28">
        <v>0</v>
      </c>
      <c r="V23" s="25">
        <v>0</v>
      </c>
      <c r="W23" s="29">
        <f t="shared" si="19"/>
        <v>0</v>
      </c>
      <c r="X23" s="28">
        <v>0</v>
      </c>
      <c r="Y23" s="25">
        <v>0</v>
      </c>
      <c r="Z23" s="25">
        <v>0</v>
      </c>
      <c r="AA23" s="101">
        <v>0</v>
      </c>
    </row>
    <row r="24" spans="1:28" s="2" customFormat="1" ht="15.95" customHeight="1" thickBot="1">
      <c r="A24" s="24">
        <v>16</v>
      </c>
      <c r="B24" s="25">
        <f t="shared" si="20"/>
        <v>0</v>
      </c>
      <c r="C24" s="25">
        <f t="shared" si="21"/>
        <v>0</v>
      </c>
      <c r="D24" s="26">
        <f t="shared" si="21"/>
        <v>0</v>
      </c>
      <c r="E24" s="27">
        <f t="shared" si="0"/>
        <v>0</v>
      </c>
      <c r="F24" s="25">
        <v>0</v>
      </c>
      <c r="G24" s="26">
        <v>0</v>
      </c>
      <c r="H24" s="28">
        <f t="shared" si="16"/>
        <v>0</v>
      </c>
      <c r="I24" s="25">
        <v>0</v>
      </c>
      <c r="J24" s="26">
        <v>0</v>
      </c>
      <c r="K24" s="27">
        <f t="shared" si="22"/>
        <v>0</v>
      </c>
      <c r="L24" s="25">
        <v>0</v>
      </c>
      <c r="M24" s="25">
        <v>0</v>
      </c>
      <c r="N24" s="25">
        <f t="shared" si="17"/>
        <v>0</v>
      </c>
      <c r="O24" s="25">
        <v>0</v>
      </c>
      <c r="P24" s="25">
        <v>0</v>
      </c>
      <c r="Q24" s="32">
        <f t="shared" si="18"/>
        <v>0</v>
      </c>
      <c r="R24" s="25">
        <v>0</v>
      </c>
      <c r="S24" s="25">
        <v>0</v>
      </c>
      <c r="T24" s="25">
        <f t="shared" si="8"/>
        <v>0</v>
      </c>
      <c r="U24" s="28">
        <v>0</v>
      </c>
      <c r="V24" s="25">
        <v>0</v>
      </c>
      <c r="W24" s="29">
        <f t="shared" si="19"/>
        <v>0</v>
      </c>
      <c r="X24" s="28">
        <v>0</v>
      </c>
      <c r="Y24" s="25">
        <v>0</v>
      </c>
      <c r="Z24" s="25">
        <v>0</v>
      </c>
      <c r="AA24" s="101">
        <v>0</v>
      </c>
    </row>
    <row r="25" spans="1:28" s="2" customFormat="1" ht="15.95" customHeight="1" thickBot="1">
      <c r="A25" s="107"/>
      <c r="B25" s="110">
        <f>SUM(B18:B24)</f>
        <v>0</v>
      </c>
      <c r="C25" s="110">
        <f>SUM(C18:C24)</f>
        <v>0</v>
      </c>
      <c r="D25" s="110">
        <f>SUM(D18:D24)</f>
        <v>0</v>
      </c>
      <c r="E25" s="109">
        <f t="shared" ref="E25:Y25" si="23">SUM(E18:E24)</f>
        <v>0</v>
      </c>
      <c r="F25" s="110">
        <f t="shared" si="23"/>
        <v>0</v>
      </c>
      <c r="G25" s="110">
        <f t="shared" si="23"/>
        <v>0</v>
      </c>
      <c r="H25" s="109">
        <f t="shared" si="23"/>
        <v>0</v>
      </c>
      <c r="I25" s="110">
        <f t="shared" si="23"/>
        <v>0</v>
      </c>
      <c r="J25" s="110">
        <f t="shared" si="23"/>
        <v>0</v>
      </c>
      <c r="K25" s="109">
        <f t="shared" si="23"/>
        <v>0</v>
      </c>
      <c r="L25" s="110">
        <f t="shared" si="23"/>
        <v>0</v>
      </c>
      <c r="M25" s="110">
        <f t="shared" si="23"/>
        <v>0</v>
      </c>
      <c r="N25" s="109">
        <f>SUM(N18:N24)</f>
        <v>0</v>
      </c>
      <c r="O25" s="110">
        <f t="shared" si="23"/>
        <v>0</v>
      </c>
      <c r="P25" s="110">
        <f t="shared" si="23"/>
        <v>0</v>
      </c>
      <c r="Q25" s="109">
        <f t="shared" si="23"/>
        <v>0</v>
      </c>
      <c r="R25" s="110">
        <f t="shared" si="23"/>
        <v>0</v>
      </c>
      <c r="S25" s="110">
        <f t="shared" si="23"/>
        <v>0</v>
      </c>
      <c r="T25" s="109">
        <f t="shared" si="23"/>
        <v>0</v>
      </c>
      <c r="U25" s="110">
        <f t="shared" si="23"/>
        <v>0</v>
      </c>
      <c r="V25" s="110">
        <f t="shared" si="23"/>
        <v>0</v>
      </c>
      <c r="W25" s="109">
        <f t="shared" si="23"/>
        <v>0</v>
      </c>
      <c r="X25" s="110">
        <f t="shared" si="23"/>
        <v>0</v>
      </c>
      <c r="Y25" s="110">
        <f t="shared" si="23"/>
        <v>0</v>
      </c>
      <c r="Z25" s="108">
        <v>0</v>
      </c>
      <c r="AA25" s="33">
        <v>0</v>
      </c>
    </row>
    <row r="26" spans="1:28" s="2" customFormat="1" ht="15.95" customHeight="1">
      <c r="A26" s="129">
        <v>17</v>
      </c>
      <c r="B26" s="25">
        <f t="shared" ref="B26:B32" si="24">SUM(C26:D26)</f>
        <v>0</v>
      </c>
      <c r="C26" s="25">
        <f>SUM(C24,F26,I26)-SUM(L26,O26,R26)</f>
        <v>0</v>
      </c>
      <c r="D26" s="26">
        <f>SUM(D24,G26,J26)-SUM(M26,P26,S26)</f>
        <v>0</v>
      </c>
      <c r="E26" s="27">
        <f t="shared" si="0"/>
        <v>0</v>
      </c>
      <c r="F26" s="25"/>
      <c r="G26" s="26"/>
      <c r="H26" s="28">
        <f t="shared" ref="H26:H32" si="25">SUM(I26:J26)</f>
        <v>0</v>
      </c>
      <c r="I26" s="25">
        <v>0</v>
      </c>
      <c r="J26" s="26">
        <v>0</v>
      </c>
      <c r="K26" s="27">
        <f t="shared" si="22"/>
        <v>0</v>
      </c>
      <c r="L26" s="25">
        <v>0</v>
      </c>
      <c r="M26" s="25">
        <v>0</v>
      </c>
      <c r="N26" s="25">
        <f t="shared" si="17"/>
        <v>0</v>
      </c>
      <c r="O26" s="25">
        <v>0</v>
      </c>
      <c r="P26" s="25">
        <v>0</v>
      </c>
      <c r="Q26" s="32">
        <f>SUM(R26:S26)</f>
        <v>0</v>
      </c>
      <c r="R26" s="25">
        <v>0</v>
      </c>
      <c r="S26" s="25">
        <v>0</v>
      </c>
      <c r="T26" s="25">
        <f t="shared" si="8"/>
        <v>0</v>
      </c>
      <c r="U26" s="28">
        <v>0</v>
      </c>
      <c r="V26" s="25">
        <v>0</v>
      </c>
      <c r="W26" s="29">
        <v>0</v>
      </c>
      <c r="X26" s="28">
        <v>0</v>
      </c>
      <c r="Y26" s="25">
        <v>0</v>
      </c>
      <c r="Z26" s="25">
        <v>0</v>
      </c>
      <c r="AA26" s="101">
        <v>0</v>
      </c>
      <c r="AB26" s="132"/>
    </row>
    <row r="27" spans="1:28" s="2" customFormat="1" ht="15.95" customHeight="1">
      <c r="A27" s="129">
        <v>18</v>
      </c>
      <c r="B27" s="25">
        <f t="shared" si="24"/>
        <v>0</v>
      </c>
      <c r="C27" s="25">
        <f t="shared" ref="C27:D32" si="26">SUM(C26,F27,I27)-SUM(L27,O27,R27)</f>
        <v>0</v>
      </c>
      <c r="D27" s="26">
        <f t="shared" si="26"/>
        <v>0</v>
      </c>
      <c r="E27" s="27">
        <f t="shared" si="0"/>
        <v>0</v>
      </c>
      <c r="F27" s="25"/>
      <c r="G27" s="26"/>
      <c r="H27" s="28">
        <v>0</v>
      </c>
      <c r="I27" s="25">
        <v>0</v>
      </c>
      <c r="J27" s="26">
        <v>0</v>
      </c>
      <c r="K27" s="27">
        <f t="shared" si="22"/>
        <v>0</v>
      </c>
      <c r="L27" s="25">
        <v>0</v>
      </c>
      <c r="M27" s="26">
        <v>0</v>
      </c>
      <c r="N27" s="25">
        <f t="shared" si="17"/>
        <v>0</v>
      </c>
      <c r="O27" s="25">
        <v>0</v>
      </c>
      <c r="P27" s="26">
        <v>0</v>
      </c>
      <c r="Q27" s="27">
        <f>SUM(R27:S27)</f>
        <v>0</v>
      </c>
      <c r="R27" s="25">
        <v>0</v>
      </c>
      <c r="S27" s="26">
        <v>0</v>
      </c>
      <c r="T27" s="25">
        <f t="shared" si="8"/>
        <v>0</v>
      </c>
      <c r="U27" s="25">
        <v>0</v>
      </c>
      <c r="V27" s="26">
        <v>0</v>
      </c>
      <c r="W27" s="29">
        <f t="shared" ref="W27:W32" si="27">SUM(X27:Y27)</f>
        <v>0</v>
      </c>
      <c r="X27" s="28">
        <v>0</v>
      </c>
      <c r="Y27" s="25">
        <v>0</v>
      </c>
      <c r="Z27" s="25">
        <v>0</v>
      </c>
      <c r="AA27" s="101">
        <v>0</v>
      </c>
    </row>
    <row r="28" spans="1:28" s="2" customFormat="1" ht="15.95" customHeight="1">
      <c r="A28" s="129">
        <v>19</v>
      </c>
      <c r="B28" s="25">
        <f t="shared" si="24"/>
        <v>0</v>
      </c>
      <c r="C28" s="25">
        <f t="shared" si="26"/>
        <v>0</v>
      </c>
      <c r="D28" s="26">
        <f t="shared" si="26"/>
        <v>0</v>
      </c>
      <c r="E28" s="27">
        <f t="shared" si="0"/>
        <v>0</v>
      </c>
      <c r="F28" s="25"/>
      <c r="G28" s="26"/>
      <c r="H28" s="28">
        <f t="shared" si="25"/>
        <v>0</v>
      </c>
      <c r="I28" s="25">
        <v>0</v>
      </c>
      <c r="J28" s="26">
        <v>0</v>
      </c>
      <c r="K28" s="27">
        <f t="shared" si="22"/>
        <v>0</v>
      </c>
      <c r="L28" s="25">
        <v>0</v>
      </c>
      <c r="M28" s="25">
        <v>0</v>
      </c>
      <c r="N28" s="25">
        <f t="shared" si="17"/>
        <v>0</v>
      </c>
      <c r="O28" s="25">
        <v>0</v>
      </c>
      <c r="P28" s="26">
        <v>0</v>
      </c>
      <c r="Q28" s="31">
        <v>0</v>
      </c>
      <c r="R28" s="25">
        <v>0</v>
      </c>
      <c r="S28" s="25">
        <v>0</v>
      </c>
      <c r="T28" s="25">
        <f t="shared" si="8"/>
        <v>0</v>
      </c>
      <c r="U28" s="25">
        <v>0</v>
      </c>
      <c r="V28" s="26">
        <v>0</v>
      </c>
      <c r="W28" s="29">
        <f t="shared" si="27"/>
        <v>0</v>
      </c>
      <c r="X28" s="28">
        <v>0</v>
      </c>
      <c r="Y28" s="25">
        <v>0</v>
      </c>
      <c r="Z28" s="25">
        <v>0</v>
      </c>
      <c r="AA28" s="101">
        <v>0</v>
      </c>
      <c r="AB28" s="9"/>
    </row>
    <row r="29" spans="1:28" s="2" customFormat="1" ht="15.95" customHeight="1">
      <c r="A29" s="129">
        <v>20</v>
      </c>
      <c r="B29" s="25">
        <f t="shared" si="24"/>
        <v>0</v>
      </c>
      <c r="C29" s="25">
        <f t="shared" si="26"/>
        <v>0</v>
      </c>
      <c r="D29" s="26">
        <f t="shared" si="26"/>
        <v>0</v>
      </c>
      <c r="E29" s="27">
        <f t="shared" si="0"/>
        <v>0</v>
      </c>
      <c r="F29" s="25"/>
      <c r="G29" s="26"/>
      <c r="H29" s="28">
        <f t="shared" si="25"/>
        <v>0</v>
      </c>
      <c r="I29" s="25">
        <v>0</v>
      </c>
      <c r="J29" s="26">
        <v>0</v>
      </c>
      <c r="K29" s="27">
        <f t="shared" si="22"/>
        <v>0</v>
      </c>
      <c r="L29" s="25">
        <v>0</v>
      </c>
      <c r="M29" s="25">
        <v>0</v>
      </c>
      <c r="N29" s="25">
        <f t="shared" si="17"/>
        <v>0</v>
      </c>
      <c r="O29" s="25">
        <v>0</v>
      </c>
      <c r="P29" s="26">
        <v>0</v>
      </c>
      <c r="Q29" s="31">
        <f>SUM(R29:S29)</f>
        <v>0</v>
      </c>
      <c r="R29" s="25">
        <v>0</v>
      </c>
      <c r="S29" s="25">
        <v>0</v>
      </c>
      <c r="T29" s="25">
        <f t="shared" si="8"/>
        <v>0</v>
      </c>
      <c r="U29" s="25">
        <v>0</v>
      </c>
      <c r="V29" s="26">
        <v>0</v>
      </c>
      <c r="W29" s="29">
        <f t="shared" si="27"/>
        <v>0</v>
      </c>
      <c r="X29" s="28">
        <v>0</v>
      </c>
      <c r="Y29" s="25">
        <v>0</v>
      </c>
      <c r="Z29" s="25">
        <v>0</v>
      </c>
      <c r="AA29" s="101">
        <v>0</v>
      </c>
      <c r="AB29" s="9"/>
    </row>
    <row r="30" spans="1:28" s="9" customFormat="1" ht="15.95" customHeight="1">
      <c r="A30" s="129">
        <v>21</v>
      </c>
      <c r="B30" s="25">
        <f t="shared" si="24"/>
        <v>0</v>
      </c>
      <c r="C30" s="25">
        <f t="shared" si="26"/>
        <v>0</v>
      </c>
      <c r="D30" s="26">
        <f t="shared" si="26"/>
        <v>0</v>
      </c>
      <c r="E30" s="27">
        <f>SUM(F30:G30)</f>
        <v>0</v>
      </c>
      <c r="F30" s="25"/>
      <c r="G30" s="26"/>
      <c r="H30" s="28">
        <f t="shared" si="25"/>
        <v>0</v>
      </c>
      <c r="I30" s="25">
        <v>0</v>
      </c>
      <c r="J30" s="26">
        <v>0</v>
      </c>
      <c r="K30" s="27">
        <f>SUM(L30:M30)</f>
        <v>0</v>
      </c>
      <c r="L30" s="25">
        <v>0</v>
      </c>
      <c r="M30" s="25">
        <v>0</v>
      </c>
      <c r="N30" s="25">
        <f>SUM(O30:P30)</f>
        <v>0</v>
      </c>
      <c r="O30" s="25">
        <v>0</v>
      </c>
      <c r="P30" s="26">
        <v>0</v>
      </c>
      <c r="Q30" s="31">
        <f>SUM(R30:S30)</f>
        <v>0</v>
      </c>
      <c r="R30" s="25">
        <v>0</v>
      </c>
      <c r="S30" s="25">
        <v>0</v>
      </c>
      <c r="T30" s="25">
        <f>SUM(U30:V30)</f>
        <v>0</v>
      </c>
      <c r="U30" s="25">
        <v>0</v>
      </c>
      <c r="V30" s="26">
        <v>0</v>
      </c>
      <c r="W30" s="29">
        <f t="shared" si="27"/>
        <v>0</v>
      </c>
      <c r="X30" s="28">
        <v>0</v>
      </c>
      <c r="Y30" s="25">
        <v>0</v>
      </c>
      <c r="Z30" s="25">
        <v>0</v>
      </c>
      <c r="AA30" s="101">
        <v>0</v>
      </c>
    </row>
    <row r="31" spans="1:28" s="9" customFormat="1" ht="15.95" customHeight="1">
      <c r="A31" s="129">
        <v>22</v>
      </c>
      <c r="B31" s="25">
        <f t="shared" si="24"/>
        <v>0</v>
      </c>
      <c r="C31" s="25">
        <f t="shared" si="26"/>
        <v>0</v>
      </c>
      <c r="D31" s="26">
        <f t="shared" si="26"/>
        <v>0</v>
      </c>
      <c r="E31" s="27">
        <f>SUM(F31:G31)</f>
        <v>0</v>
      </c>
      <c r="F31" s="25"/>
      <c r="G31" s="26"/>
      <c r="H31" s="28">
        <f t="shared" si="25"/>
        <v>0</v>
      </c>
      <c r="I31" s="25">
        <v>0</v>
      </c>
      <c r="J31" s="26">
        <v>0</v>
      </c>
      <c r="K31" s="27">
        <f>SUM(L31:M31)</f>
        <v>0</v>
      </c>
      <c r="L31" s="25">
        <v>0</v>
      </c>
      <c r="M31" s="25">
        <v>0</v>
      </c>
      <c r="N31" s="25">
        <v>0</v>
      </c>
      <c r="O31" s="25">
        <v>0</v>
      </c>
      <c r="P31" s="26">
        <v>0</v>
      </c>
      <c r="Q31" s="31">
        <f>SUM(R31:S31)</f>
        <v>0</v>
      </c>
      <c r="R31" s="25">
        <v>0</v>
      </c>
      <c r="S31" s="25">
        <v>0</v>
      </c>
      <c r="T31" s="25">
        <f>SUM(U31:V31)</f>
        <v>0</v>
      </c>
      <c r="U31" s="25">
        <v>0</v>
      </c>
      <c r="V31" s="26">
        <v>0</v>
      </c>
      <c r="W31" s="29">
        <f t="shared" si="27"/>
        <v>0</v>
      </c>
      <c r="X31" s="28">
        <v>0</v>
      </c>
      <c r="Y31" s="25">
        <v>0</v>
      </c>
      <c r="Z31" s="25">
        <v>0</v>
      </c>
      <c r="AA31" s="101">
        <v>0</v>
      </c>
    </row>
    <row r="32" spans="1:28" s="9" customFormat="1" ht="15.95" customHeight="1" thickBot="1">
      <c r="A32" s="129">
        <v>23</v>
      </c>
      <c r="B32" s="25">
        <f t="shared" si="24"/>
        <v>0</v>
      </c>
      <c r="C32" s="25">
        <f t="shared" si="26"/>
        <v>0</v>
      </c>
      <c r="D32" s="26">
        <f t="shared" si="26"/>
        <v>0</v>
      </c>
      <c r="E32" s="27">
        <f>SUM(F32:G32)</f>
        <v>0</v>
      </c>
      <c r="F32" s="25"/>
      <c r="G32" s="26"/>
      <c r="H32" s="28">
        <f t="shared" si="25"/>
        <v>0</v>
      </c>
      <c r="I32" s="25">
        <v>0</v>
      </c>
      <c r="J32" s="26">
        <v>0</v>
      </c>
      <c r="K32" s="27">
        <f>SUM(L32:M32)</f>
        <v>0</v>
      </c>
      <c r="L32" s="25">
        <v>0</v>
      </c>
      <c r="M32" s="25">
        <v>0</v>
      </c>
      <c r="N32" s="25">
        <f>SUM(O32:P32)</f>
        <v>0</v>
      </c>
      <c r="O32" s="25">
        <v>0</v>
      </c>
      <c r="P32" s="26">
        <v>0</v>
      </c>
      <c r="Q32" s="31">
        <v>0</v>
      </c>
      <c r="R32" s="25">
        <v>0</v>
      </c>
      <c r="S32" s="25">
        <v>0</v>
      </c>
      <c r="T32" s="25">
        <f>SUM(U32:V32)</f>
        <v>0</v>
      </c>
      <c r="U32" s="25"/>
      <c r="V32" s="26"/>
      <c r="W32" s="29">
        <f t="shared" si="27"/>
        <v>0</v>
      </c>
      <c r="X32" s="28">
        <v>0</v>
      </c>
      <c r="Y32" s="25">
        <v>0</v>
      </c>
      <c r="Z32" s="25">
        <v>0</v>
      </c>
      <c r="AA32" s="101">
        <v>0</v>
      </c>
    </row>
    <row r="33" spans="1:28" s="9" customFormat="1" ht="15.95" customHeight="1" thickBot="1">
      <c r="A33" s="130"/>
      <c r="B33" s="109">
        <f t="shared" ref="B33:Y33" si="28">SUM(B26:B32)</f>
        <v>0</v>
      </c>
      <c r="C33" s="109">
        <f t="shared" si="28"/>
        <v>0</v>
      </c>
      <c r="D33" s="109">
        <f t="shared" si="28"/>
        <v>0</v>
      </c>
      <c r="E33" s="109">
        <f t="shared" si="28"/>
        <v>0</v>
      </c>
      <c r="F33" s="110">
        <f t="shared" si="28"/>
        <v>0</v>
      </c>
      <c r="G33" s="110">
        <f t="shared" si="28"/>
        <v>0</v>
      </c>
      <c r="H33" s="109">
        <f t="shared" si="28"/>
        <v>0</v>
      </c>
      <c r="I33" s="110">
        <f t="shared" si="28"/>
        <v>0</v>
      </c>
      <c r="J33" s="110">
        <f t="shared" si="28"/>
        <v>0</v>
      </c>
      <c r="K33" s="109">
        <f t="shared" si="28"/>
        <v>0</v>
      </c>
      <c r="L33" s="110">
        <f t="shared" si="28"/>
        <v>0</v>
      </c>
      <c r="M33" s="110">
        <f t="shared" si="28"/>
        <v>0</v>
      </c>
      <c r="N33" s="109">
        <f t="shared" si="28"/>
        <v>0</v>
      </c>
      <c r="O33" s="110">
        <f t="shared" si="28"/>
        <v>0</v>
      </c>
      <c r="P33" s="110">
        <f t="shared" si="28"/>
        <v>0</v>
      </c>
      <c r="Q33" s="109">
        <f t="shared" si="28"/>
        <v>0</v>
      </c>
      <c r="R33" s="110">
        <f t="shared" si="28"/>
        <v>0</v>
      </c>
      <c r="S33" s="110">
        <f t="shared" si="28"/>
        <v>0</v>
      </c>
      <c r="T33" s="109">
        <f t="shared" si="28"/>
        <v>0</v>
      </c>
      <c r="U33" s="110">
        <f t="shared" si="28"/>
        <v>0</v>
      </c>
      <c r="V33" s="110">
        <f t="shared" si="28"/>
        <v>0</v>
      </c>
      <c r="W33" s="109">
        <f t="shared" si="28"/>
        <v>0</v>
      </c>
      <c r="X33" s="110">
        <f t="shared" si="28"/>
        <v>0</v>
      </c>
      <c r="Y33" s="110">
        <f t="shared" si="28"/>
        <v>0</v>
      </c>
      <c r="Z33" s="108">
        <v>0</v>
      </c>
      <c r="AA33" s="33">
        <v>0</v>
      </c>
    </row>
    <row r="34" spans="1:28" s="9" customFormat="1" ht="15.95" customHeight="1">
      <c r="A34" s="129">
        <v>24</v>
      </c>
      <c r="B34" s="25">
        <f t="shared" ref="B34:B38" si="29">SUM(C34:D34)</f>
        <v>0</v>
      </c>
      <c r="C34" s="25">
        <f>SUM(C32,F34,I34)-SUM(L34,O34,R34)</f>
        <v>0</v>
      </c>
      <c r="D34" s="26">
        <f>SUM(D32,G34,J34)-SUM(M34,P34,S34)</f>
        <v>0</v>
      </c>
      <c r="E34" s="27">
        <f t="shared" ref="E34:E38" si="30">SUM(F34:G34)</f>
        <v>0</v>
      </c>
      <c r="F34" s="25"/>
      <c r="G34" s="26"/>
      <c r="H34" s="28">
        <f t="shared" ref="H34:H38" si="31">SUM(I34:J34)</f>
        <v>0</v>
      </c>
      <c r="I34" s="25">
        <v>0</v>
      </c>
      <c r="J34" s="26">
        <v>0</v>
      </c>
      <c r="K34" s="27">
        <f t="shared" ref="K34:K38" si="32">SUM(L34:M34)</f>
        <v>0</v>
      </c>
      <c r="L34" s="25"/>
      <c r="M34" s="25"/>
      <c r="N34" s="25">
        <v>0</v>
      </c>
      <c r="O34" s="25">
        <v>0</v>
      </c>
      <c r="P34" s="26">
        <v>0</v>
      </c>
      <c r="Q34" s="31">
        <v>0</v>
      </c>
      <c r="R34" s="25">
        <v>0</v>
      </c>
      <c r="S34" s="25">
        <v>0</v>
      </c>
      <c r="T34" s="25">
        <f t="shared" ref="T34:T38" si="33">SUM(U34:V34)</f>
        <v>0</v>
      </c>
      <c r="U34" s="25">
        <v>0</v>
      </c>
      <c r="V34" s="26">
        <v>0</v>
      </c>
      <c r="W34" s="29">
        <f t="shared" ref="W34:W38" si="34">SUM(X34:Y34)</f>
        <v>0</v>
      </c>
      <c r="X34" s="28">
        <v>0</v>
      </c>
      <c r="Y34" s="25">
        <v>0</v>
      </c>
      <c r="Z34" s="25">
        <v>0</v>
      </c>
      <c r="AA34" s="101">
        <v>0</v>
      </c>
    </row>
    <row r="35" spans="1:28" s="9" customFormat="1" ht="15.95" customHeight="1">
      <c r="A35" s="129">
        <v>25</v>
      </c>
      <c r="B35" s="25">
        <f t="shared" si="29"/>
        <v>0</v>
      </c>
      <c r="C35" s="25">
        <f t="shared" ref="C35:D38" si="35">SUM(C34,F35,I35)-SUM(L35,O35,R35)</f>
        <v>0</v>
      </c>
      <c r="D35" s="26">
        <f t="shared" si="35"/>
        <v>0</v>
      </c>
      <c r="E35" s="27">
        <f t="shared" si="30"/>
        <v>0</v>
      </c>
      <c r="F35" s="25">
        <v>0</v>
      </c>
      <c r="G35" s="26">
        <v>0</v>
      </c>
      <c r="H35" s="28">
        <f t="shared" si="31"/>
        <v>0</v>
      </c>
      <c r="I35" s="25">
        <v>0</v>
      </c>
      <c r="J35" s="26">
        <v>0</v>
      </c>
      <c r="K35" s="27">
        <f t="shared" si="32"/>
        <v>0</v>
      </c>
      <c r="L35" s="25">
        <v>0</v>
      </c>
      <c r="M35" s="25">
        <v>0</v>
      </c>
      <c r="N35" s="25">
        <f t="shared" ref="N35:N38" si="36">SUM(O35:P35)</f>
        <v>0</v>
      </c>
      <c r="O35" s="25">
        <v>0</v>
      </c>
      <c r="P35" s="26">
        <v>0</v>
      </c>
      <c r="Q35" s="31">
        <f t="shared" ref="Q35:Q38" si="37">SUM(R35:S35)</f>
        <v>0</v>
      </c>
      <c r="R35" s="25">
        <v>0</v>
      </c>
      <c r="S35" s="25">
        <v>0</v>
      </c>
      <c r="T35" s="25">
        <f t="shared" si="33"/>
        <v>0</v>
      </c>
      <c r="U35" s="25">
        <v>0</v>
      </c>
      <c r="V35" s="26">
        <v>0</v>
      </c>
      <c r="W35" s="29">
        <f t="shared" si="34"/>
        <v>0</v>
      </c>
      <c r="X35" s="28">
        <v>0</v>
      </c>
      <c r="Y35" s="25">
        <v>0</v>
      </c>
      <c r="Z35" s="25">
        <v>0</v>
      </c>
      <c r="AA35" s="101">
        <v>0</v>
      </c>
    </row>
    <row r="36" spans="1:28" s="9" customFormat="1" ht="15.95" customHeight="1">
      <c r="A36" s="129">
        <v>26</v>
      </c>
      <c r="B36" s="25">
        <f t="shared" si="29"/>
        <v>0</v>
      </c>
      <c r="C36" s="25">
        <f t="shared" si="35"/>
        <v>0</v>
      </c>
      <c r="D36" s="26">
        <f t="shared" si="35"/>
        <v>0</v>
      </c>
      <c r="E36" s="27">
        <f t="shared" si="30"/>
        <v>0</v>
      </c>
      <c r="F36" s="25">
        <v>0</v>
      </c>
      <c r="G36" s="26">
        <v>0</v>
      </c>
      <c r="H36" s="28">
        <f t="shared" si="31"/>
        <v>0</v>
      </c>
      <c r="I36" s="25">
        <v>0</v>
      </c>
      <c r="J36" s="26">
        <v>0</v>
      </c>
      <c r="K36" s="27">
        <f t="shared" si="32"/>
        <v>0</v>
      </c>
      <c r="L36" s="25">
        <v>0</v>
      </c>
      <c r="M36" s="25">
        <v>0</v>
      </c>
      <c r="N36" s="25">
        <f t="shared" si="36"/>
        <v>0</v>
      </c>
      <c r="O36" s="25">
        <v>0</v>
      </c>
      <c r="P36" s="26">
        <v>0</v>
      </c>
      <c r="Q36" s="31">
        <f t="shared" si="37"/>
        <v>0</v>
      </c>
      <c r="R36" s="25">
        <v>0</v>
      </c>
      <c r="S36" s="25">
        <v>0</v>
      </c>
      <c r="T36" s="25">
        <f t="shared" si="33"/>
        <v>0</v>
      </c>
      <c r="U36" s="25">
        <v>0</v>
      </c>
      <c r="V36" s="26">
        <v>0</v>
      </c>
      <c r="W36" s="29">
        <f t="shared" si="34"/>
        <v>0</v>
      </c>
      <c r="X36" s="28">
        <v>0</v>
      </c>
      <c r="Y36" s="25">
        <v>0</v>
      </c>
      <c r="Z36" s="25">
        <v>0</v>
      </c>
      <c r="AA36" s="101">
        <v>0</v>
      </c>
    </row>
    <row r="37" spans="1:28" ht="15.95" customHeight="1">
      <c r="A37" s="129">
        <v>27</v>
      </c>
      <c r="B37" s="25">
        <f t="shared" si="29"/>
        <v>0</v>
      </c>
      <c r="C37" s="25">
        <f t="shared" si="35"/>
        <v>0</v>
      </c>
      <c r="D37" s="26">
        <f t="shared" si="35"/>
        <v>0</v>
      </c>
      <c r="E37" s="27">
        <f t="shared" si="30"/>
        <v>0</v>
      </c>
      <c r="F37" s="25">
        <v>0</v>
      </c>
      <c r="G37" s="26">
        <v>0</v>
      </c>
      <c r="H37" s="28">
        <f t="shared" si="31"/>
        <v>0</v>
      </c>
      <c r="I37" s="25">
        <v>0</v>
      </c>
      <c r="J37" s="26">
        <v>0</v>
      </c>
      <c r="K37" s="27">
        <f t="shared" si="32"/>
        <v>0</v>
      </c>
      <c r="L37" s="25">
        <v>0</v>
      </c>
      <c r="M37" s="25">
        <v>0</v>
      </c>
      <c r="N37" s="25">
        <f t="shared" si="36"/>
        <v>0</v>
      </c>
      <c r="O37" s="25">
        <v>0</v>
      </c>
      <c r="P37" s="26">
        <v>0</v>
      </c>
      <c r="Q37" s="31">
        <f t="shared" si="37"/>
        <v>0</v>
      </c>
      <c r="R37" s="25">
        <v>0</v>
      </c>
      <c r="S37" s="25">
        <v>0</v>
      </c>
      <c r="T37" s="25">
        <f t="shared" si="33"/>
        <v>0</v>
      </c>
      <c r="U37" s="25">
        <v>0</v>
      </c>
      <c r="V37" s="26">
        <v>0</v>
      </c>
      <c r="W37" s="29">
        <f t="shared" si="34"/>
        <v>0</v>
      </c>
      <c r="X37" s="28">
        <v>0</v>
      </c>
      <c r="Y37" s="25">
        <v>0</v>
      </c>
      <c r="Z37" s="25">
        <v>0</v>
      </c>
      <c r="AA37" s="101">
        <v>0</v>
      </c>
    </row>
    <row r="38" spans="1:28" ht="15.95" customHeight="1">
      <c r="A38" s="129">
        <v>28</v>
      </c>
      <c r="B38" s="25">
        <f t="shared" si="29"/>
        <v>0</v>
      </c>
      <c r="C38" s="25">
        <f t="shared" si="35"/>
        <v>0</v>
      </c>
      <c r="D38" s="26">
        <f t="shared" si="35"/>
        <v>0</v>
      </c>
      <c r="E38" s="27">
        <f t="shared" si="30"/>
        <v>0</v>
      </c>
      <c r="F38" s="25">
        <v>0</v>
      </c>
      <c r="G38" s="26">
        <v>0</v>
      </c>
      <c r="H38" s="28">
        <f t="shared" si="31"/>
        <v>0</v>
      </c>
      <c r="I38" s="25">
        <v>0</v>
      </c>
      <c r="J38" s="26">
        <v>0</v>
      </c>
      <c r="K38" s="27">
        <f t="shared" si="32"/>
        <v>0</v>
      </c>
      <c r="L38" s="25">
        <v>0</v>
      </c>
      <c r="M38" s="25">
        <v>0</v>
      </c>
      <c r="N38" s="25">
        <f t="shared" si="36"/>
        <v>0</v>
      </c>
      <c r="O38" s="25">
        <v>0</v>
      </c>
      <c r="P38" s="26">
        <v>0</v>
      </c>
      <c r="Q38" s="31">
        <f t="shared" si="37"/>
        <v>0</v>
      </c>
      <c r="R38" s="25">
        <v>0</v>
      </c>
      <c r="S38" s="25">
        <v>0</v>
      </c>
      <c r="T38" s="25">
        <f t="shared" si="33"/>
        <v>0</v>
      </c>
      <c r="U38" s="25">
        <v>0</v>
      </c>
      <c r="V38" s="26">
        <v>0</v>
      </c>
      <c r="W38" s="29">
        <f t="shared" si="34"/>
        <v>0</v>
      </c>
      <c r="X38" s="28">
        <v>0</v>
      </c>
      <c r="Y38" s="25">
        <v>0</v>
      </c>
      <c r="Z38" s="25">
        <v>0</v>
      </c>
      <c r="AA38" s="101">
        <v>0</v>
      </c>
    </row>
    <row r="39" spans="1:28" ht="15.95" customHeight="1">
      <c r="A39" s="129">
        <v>29</v>
      </c>
      <c r="B39" s="25">
        <f t="shared" ref="B39:B40" si="38">SUM(C39:D39)</f>
        <v>0</v>
      </c>
      <c r="C39" s="25">
        <f t="shared" ref="C39:C40" si="39">SUM(C38,F39,I39)-SUM(L39,O39,R39)</f>
        <v>0</v>
      </c>
      <c r="D39" s="26">
        <f t="shared" ref="D39:D40" si="40">SUM(D38,G39,J39)-SUM(M39,P39,S39)</f>
        <v>0</v>
      </c>
      <c r="E39" s="27">
        <f t="shared" ref="E39:E40" si="41">SUM(F39:G39)</f>
        <v>0</v>
      </c>
      <c r="F39" s="25">
        <v>0</v>
      </c>
      <c r="G39" s="26">
        <v>0</v>
      </c>
      <c r="H39" s="28">
        <f t="shared" ref="H39:H40" si="42">SUM(I39:J39)</f>
        <v>0</v>
      </c>
      <c r="I39" s="25">
        <v>0</v>
      </c>
      <c r="J39" s="26">
        <v>0</v>
      </c>
      <c r="K39" s="27">
        <f t="shared" ref="K39:K40" si="43">SUM(L39:M39)</f>
        <v>0</v>
      </c>
      <c r="L39" s="25">
        <v>0</v>
      </c>
      <c r="M39" s="25">
        <v>0</v>
      </c>
      <c r="N39" s="25">
        <f t="shared" ref="N39:N40" si="44">SUM(O39:P39)</f>
        <v>0</v>
      </c>
      <c r="O39" s="25">
        <v>0</v>
      </c>
      <c r="P39" s="26">
        <v>0</v>
      </c>
      <c r="Q39" s="31">
        <f t="shared" ref="Q39:Q40" si="45">SUM(R39:S39)</f>
        <v>0</v>
      </c>
      <c r="R39" s="25">
        <v>0</v>
      </c>
      <c r="S39" s="25">
        <v>0</v>
      </c>
      <c r="T39" s="25">
        <f t="shared" ref="T39:T40" si="46">SUM(U39:V39)</f>
        <v>0</v>
      </c>
      <c r="U39" s="25">
        <v>0</v>
      </c>
      <c r="V39" s="26">
        <v>0</v>
      </c>
      <c r="W39" s="29">
        <f t="shared" ref="W39:W40" si="47">SUM(X39:Y39)</f>
        <v>0</v>
      </c>
      <c r="X39" s="28">
        <v>0</v>
      </c>
      <c r="Y39" s="25">
        <v>0</v>
      </c>
      <c r="Z39" s="25">
        <v>0</v>
      </c>
      <c r="AA39" s="101">
        <v>0</v>
      </c>
    </row>
    <row r="40" spans="1:28" ht="15.95" customHeight="1" thickBot="1">
      <c r="A40" s="129">
        <v>30</v>
      </c>
      <c r="B40" s="25">
        <f t="shared" si="38"/>
        <v>0</v>
      </c>
      <c r="C40" s="25">
        <f t="shared" si="39"/>
        <v>0</v>
      </c>
      <c r="D40" s="26">
        <f t="shared" si="40"/>
        <v>0</v>
      </c>
      <c r="E40" s="27">
        <f t="shared" si="41"/>
        <v>0</v>
      </c>
      <c r="F40" s="25">
        <v>0</v>
      </c>
      <c r="G40" s="26">
        <v>0</v>
      </c>
      <c r="H40" s="28">
        <f t="shared" si="42"/>
        <v>0</v>
      </c>
      <c r="I40" s="25">
        <v>0</v>
      </c>
      <c r="J40" s="26">
        <v>0</v>
      </c>
      <c r="K40" s="27">
        <f t="shared" si="43"/>
        <v>0</v>
      </c>
      <c r="L40" s="25">
        <v>0</v>
      </c>
      <c r="M40" s="25">
        <v>0</v>
      </c>
      <c r="N40" s="25">
        <f t="shared" si="44"/>
        <v>0</v>
      </c>
      <c r="O40" s="25">
        <v>0</v>
      </c>
      <c r="P40" s="26">
        <v>0</v>
      </c>
      <c r="Q40" s="31">
        <f t="shared" si="45"/>
        <v>0</v>
      </c>
      <c r="R40" s="25">
        <v>0</v>
      </c>
      <c r="S40" s="25">
        <v>0</v>
      </c>
      <c r="T40" s="25">
        <f t="shared" si="46"/>
        <v>0</v>
      </c>
      <c r="U40" s="25">
        <v>0</v>
      </c>
      <c r="V40" s="26">
        <v>0</v>
      </c>
      <c r="W40" s="29">
        <f t="shared" si="47"/>
        <v>0</v>
      </c>
      <c r="X40" s="28">
        <v>0</v>
      </c>
      <c r="Y40" s="25">
        <v>0</v>
      </c>
      <c r="Z40" s="25">
        <v>0</v>
      </c>
      <c r="AA40" s="101">
        <v>0</v>
      </c>
    </row>
    <row r="41" spans="1:28" ht="15.95" customHeight="1" thickBot="1">
      <c r="A41" s="107"/>
      <c r="B41" s="109">
        <f>SUM(B34:B40)</f>
        <v>0</v>
      </c>
      <c r="C41" s="109">
        <f>SUM(C34:C40)</f>
        <v>0</v>
      </c>
      <c r="D41" s="109">
        <f>SUM(D34:D40)</f>
        <v>0</v>
      </c>
      <c r="E41" s="109">
        <f t="shared" ref="E41:Y41" si="48">SUM(E34:E40)</f>
        <v>0</v>
      </c>
      <c r="F41" s="110">
        <f t="shared" si="48"/>
        <v>0</v>
      </c>
      <c r="G41" s="110">
        <f t="shared" si="48"/>
        <v>0</v>
      </c>
      <c r="H41" s="109">
        <f t="shared" si="48"/>
        <v>0</v>
      </c>
      <c r="I41" s="110">
        <f t="shared" si="48"/>
        <v>0</v>
      </c>
      <c r="J41" s="110">
        <f t="shared" si="48"/>
        <v>0</v>
      </c>
      <c r="K41" s="109">
        <f t="shared" si="48"/>
        <v>0</v>
      </c>
      <c r="L41" s="110">
        <f t="shared" si="48"/>
        <v>0</v>
      </c>
      <c r="M41" s="110">
        <f t="shared" si="48"/>
        <v>0</v>
      </c>
      <c r="N41" s="109">
        <f t="shared" si="48"/>
        <v>0</v>
      </c>
      <c r="O41" s="110">
        <f t="shared" si="48"/>
        <v>0</v>
      </c>
      <c r="P41" s="110">
        <f t="shared" si="48"/>
        <v>0</v>
      </c>
      <c r="Q41" s="109">
        <f t="shared" si="48"/>
        <v>0</v>
      </c>
      <c r="R41" s="110">
        <f t="shared" si="48"/>
        <v>0</v>
      </c>
      <c r="S41" s="110">
        <f t="shared" si="48"/>
        <v>0</v>
      </c>
      <c r="T41" s="109">
        <f t="shared" si="48"/>
        <v>0</v>
      </c>
      <c r="U41" s="110">
        <f t="shared" si="48"/>
        <v>0</v>
      </c>
      <c r="V41" s="110">
        <f t="shared" si="48"/>
        <v>0</v>
      </c>
      <c r="W41" s="109">
        <f t="shared" si="48"/>
        <v>0</v>
      </c>
      <c r="X41" s="110">
        <f t="shared" si="48"/>
        <v>0</v>
      </c>
      <c r="Y41" s="110">
        <f t="shared" si="48"/>
        <v>0</v>
      </c>
      <c r="Z41" s="108">
        <v>0</v>
      </c>
      <c r="AA41" s="33">
        <v>0</v>
      </c>
    </row>
    <row r="42" spans="1:28" ht="15.95" customHeight="1" thickBot="1">
      <c r="A42" s="255">
        <v>31</v>
      </c>
      <c r="B42" s="25">
        <f t="shared" ref="B42" si="49">SUM(C42:D42)</f>
        <v>0</v>
      </c>
      <c r="C42" s="25">
        <f>SUM(C40,F42,I42)-SUM(L42,O42,R42)</f>
        <v>0</v>
      </c>
      <c r="D42" s="26">
        <f>SUM(D40,G42,J42)-SUM(M42,P42,S42)</f>
        <v>0</v>
      </c>
      <c r="E42" s="27">
        <f t="shared" ref="E42" si="50">SUM(F42:G42)</f>
        <v>0</v>
      </c>
      <c r="F42" s="25"/>
      <c r="G42" s="26"/>
      <c r="H42" s="28">
        <f t="shared" ref="H42" si="51">SUM(I42:J42)</f>
        <v>0</v>
      </c>
      <c r="I42" s="25">
        <v>0</v>
      </c>
      <c r="J42" s="26">
        <v>0</v>
      </c>
      <c r="K42" s="27">
        <f t="shared" ref="K42" si="52">SUM(L42:M42)</f>
        <v>0</v>
      </c>
      <c r="L42" s="25">
        <v>0</v>
      </c>
      <c r="M42" s="25">
        <v>0</v>
      </c>
      <c r="N42" s="25">
        <f t="shared" ref="N42" si="53">SUM(O42:P42)</f>
        <v>0</v>
      </c>
      <c r="O42" s="25">
        <v>0</v>
      </c>
      <c r="P42" s="26">
        <v>0</v>
      </c>
      <c r="Q42" s="31">
        <f t="shared" ref="Q42" si="54">SUM(R42:S42)</f>
        <v>0</v>
      </c>
      <c r="R42" s="25">
        <v>0</v>
      </c>
      <c r="S42" s="25">
        <v>0</v>
      </c>
      <c r="T42" s="25">
        <f t="shared" ref="T42" si="55">SUM(U42:V42)</f>
        <v>0</v>
      </c>
      <c r="U42" s="25">
        <v>0</v>
      </c>
      <c r="V42" s="26">
        <v>0</v>
      </c>
      <c r="W42" s="29">
        <f t="shared" ref="W42" si="56">SUM(X42:Y42)</f>
        <v>0</v>
      </c>
      <c r="X42" s="28">
        <v>0</v>
      </c>
      <c r="Y42" s="25">
        <v>0</v>
      </c>
      <c r="Z42" s="25">
        <v>0</v>
      </c>
      <c r="AA42" s="101">
        <v>0</v>
      </c>
    </row>
    <row r="43" spans="1:28" ht="15.95" customHeight="1" thickBot="1">
      <c r="A43" s="107"/>
      <c r="B43" s="109">
        <f t="shared" ref="B43:Y43" si="57">SUM(B42:B42)</f>
        <v>0</v>
      </c>
      <c r="C43" s="109">
        <f t="shared" si="57"/>
        <v>0</v>
      </c>
      <c r="D43" s="109">
        <f t="shared" si="57"/>
        <v>0</v>
      </c>
      <c r="E43" s="109">
        <f t="shared" si="57"/>
        <v>0</v>
      </c>
      <c r="F43" s="109">
        <f t="shared" si="57"/>
        <v>0</v>
      </c>
      <c r="G43" s="109">
        <f t="shared" si="57"/>
        <v>0</v>
      </c>
      <c r="H43" s="109">
        <f t="shared" si="57"/>
        <v>0</v>
      </c>
      <c r="I43" s="109">
        <f t="shared" si="57"/>
        <v>0</v>
      </c>
      <c r="J43" s="109">
        <f t="shared" si="57"/>
        <v>0</v>
      </c>
      <c r="K43" s="109">
        <f t="shared" si="57"/>
        <v>0</v>
      </c>
      <c r="L43" s="109">
        <f t="shared" si="57"/>
        <v>0</v>
      </c>
      <c r="M43" s="109">
        <f t="shared" si="57"/>
        <v>0</v>
      </c>
      <c r="N43" s="109">
        <f t="shared" si="57"/>
        <v>0</v>
      </c>
      <c r="O43" s="109">
        <f t="shared" si="57"/>
        <v>0</v>
      </c>
      <c r="P43" s="109">
        <f t="shared" si="57"/>
        <v>0</v>
      </c>
      <c r="Q43" s="109">
        <f t="shared" si="57"/>
        <v>0</v>
      </c>
      <c r="R43" s="109">
        <f t="shared" si="57"/>
        <v>0</v>
      </c>
      <c r="S43" s="109">
        <f t="shared" si="57"/>
        <v>0</v>
      </c>
      <c r="T43" s="109">
        <f t="shared" si="57"/>
        <v>0</v>
      </c>
      <c r="U43" s="109">
        <f t="shared" si="57"/>
        <v>0</v>
      </c>
      <c r="V43" s="109">
        <f t="shared" si="57"/>
        <v>0</v>
      </c>
      <c r="W43" s="109">
        <f t="shared" si="57"/>
        <v>0</v>
      </c>
      <c r="X43" s="109">
        <f t="shared" si="57"/>
        <v>0</v>
      </c>
      <c r="Y43" s="109">
        <f t="shared" si="57"/>
        <v>0</v>
      </c>
      <c r="Z43" s="109">
        <f t="shared" ref="Z43:AA43" si="58">SUM(Z36:Z38)</f>
        <v>0</v>
      </c>
      <c r="AA43" s="109">
        <f t="shared" si="58"/>
        <v>0</v>
      </c>
    </row>
    <row r="44" spans="1:28" ht="15.95" customHeight="1" thickBot="1">
      <c r="A44" s="179">
        <f t="shared" ref="A44:Y44" si="59">SUM(A9,A17,A25,A33,A41,A43)</f>
        <v>0</v>
      </c>
      <c r="B44" s="179">
        <f t="shared" si="59"/>
        <v>5</v>
      </c>
      <c r="C44" s="179">
        <f t="shared" si="59"/>
        <v>5</v>
      </c>
      <c r="D44" s="179">
        <f t="shared" si="59"/>
        <v>0</v>
      </c>
      <c r="E44" s="179">
        <f t="shared" si="59"/>
        <v>1</v>
      </c>
      <c r="F44" s="179">
        <f t="shared" si="59"/>
        <v>1</v>
      </c>
      <c r="G44" s="179">
        <f t="shared" si="59"/>
        <v>0</v>
      </c>
      <c r="H44" s="179">
        <f t="shared" si="59"/>
        <v>0</v>
      </c>
      <c r="I44" s="179">
        <f t="shared" si="59"/>
        <v>0</v>
      </c>
      <c r="J44" s="179">
        <f t="shared" si="59"/>
        <v>0</v>
      </c>
      <c r="K44" s="179">
        <f t="shared" si="59"/>
        <v>1</v>
      </c>
      <c r="L44" s="179">
        <f t="shared" si="59"/>
        <v>1</v>
      </c>
      <c r="M44" s="179">
        <f t="shared" si="59"/>
        <v>0</v>
      </c>
      <c r="N44" s="179">
        <f t="shared" si="59"/>
        <v>1</v>
      </c>
      <c r="O44" s="179">
        <f t="shared" si="59"/>
        <v>1</v>
      </c>
      <c r="P44" s="179">
        <f t="shared" si="59"/>
        <v>0</v>
      </c>
      <c r="Q44" s="179">
        <f t="shared" si="59"/>
        <v>0</v>
      </c>
      <c r="R44" s="179">
        <f t="shared" si="59"/>
        <v>0</v>
      </c>
      <c r="S44" s="179">
        <f t="shared" si="59"/>
        <v>0</v>
      </c>
      <c r="T44" s="179">
        <f t="shared" si="59"/>
        <v>4</v>
      </c>
      <c r="U44" s="179">
        <f t="shared" si="59"/>
        <v>4</v>
      </c>
      <c r="V44" s="179">
        <f t="shared" si="59"/>
        <v>0</v>
      </c>
      <c r="W44" s="179">
        <f t="shared" si="59"/>
        <v>0</v>
      </c>
      <c r="X44" s="179">
        <f t="shared" si="59"/>
        <v>0</v>
      </c>
      <c r="Y44" s="179">
        <f t="shared" si="59"/>
        <v>0</v>
      </c>
      <c r="Z44" s="180"/>
      <c r="AA44" s="181"/>
      <c r="AB44" s="109">
        <f>SUM(AB37:AB41)</f>
        <v>0</v>
      </c>
    </row>
    <row r="45" spans="1:28" ht="15.95" customHeight="1">
      <c r="N45" s="6">
        <f>SUM(AC7,E44,H44)-SUM(K44,N44,Q44)</f>
        <v>0</v>
      </c>
      <c r="T45" s="6"/>
    </row>
    <row r="46" spans="1:28" ht="15.95" customHeight="1"/>
    <row r="47" spans="1:28" ht="15.95" customHeight="1"/>
    <row r="48" spans="1:28" ht="15.95" customHeight="1"/>
    <row r="49" spans="1:1" ht="15.95" customHeight="1"/>
    <row r="50" spans="1:1" ht="15.95" customHeight="1"/>
    <row r="51" spans="1:1" ht="15.95" customHeight="1"/>
    <row r="52" spans="1:1" ht="15.95" customHeight="1"/>
    <row r="53" spans="1:1" ht="15.95" customHeight="1"/>
    <row r="54" spans="1:1" ht="15.95" customHeight="1"/>
    <row r="55" spans="1:1" ht="15.95" customHeight="1"/>
    <row r="56" spans="1:1" ht="15.95" customHeight="1"/>
    <row r="57" spans="1:1" ht="15.95" customHeight="1"/>
    <row r="58" spans="1:1" ht="15.95" customHeight="1"/>
    <row r="59" spans="1:1" ht="15.95" customHeight="1"/>
    <row r="60" spans="1:1" ht="15.95" customHeight="1">
      <c r="A60" s="8">
        <v>31</v>
      </c>
    </row>
    <row r="61" spans="1:1" ht="15.95" customHeight="1"/>
    <row r="62" spans="1:1" ht="15.95" customHeight="1"/>
    <row r="63" spans="1:1" ht="15.95" customHeight="1"/>
    <row r="64" spans="1:1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93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 codeName="Hoja19"/>
  <dimension ref="A1:AC131"/>
  <sheetViews>
    <sheetView workbookViewId="0">
      <pane xSplit="2" ySplit="6" topLeftCell="C31" activePane="bottomRight" state="frozen"/>
      <selection pane="topRight" activeCell="C1" sqref="C1"/>
      <selection pane="bottomLeft" activeCell="A7" sqref="A7"/>
      <selection pane="bottomRight" activeCell="C44" sqref="C44:D44"/>
    </sheetView>
  </sheetViews>
  <sheetFormatPr baseColWidth="10" defaultRowHeight="12.75"/>
  <cols>
    <col min="1" max="1" width="4.5703125" style="8" customWidth="1"/>
    <col min="2" max="2" width="6.85546875" customWidth="1"/>
    <col min="3" max="3" width="6.28515625" customWidth="1"/>
    <col min="4" max="4" width="6" customWidth="1"/>
    <col min="5" max="14" width="7.28515625" customWidth="1"/>
    <col min="15" max="15" width="6.42578125" customWidth="1"/>
    <col min="16" max="17" width="7.28515625" customWidth="1"/>
    <col min="18" max="18" width="6.85546875" customWidth="1"/>
    <col min="19" max="19" width="7.28515625" customWidth="1"/>
    <col min="20" max="20" width="6.5703125" customWidth="1"/>
    <col min="21" max="25" width="7.28515625" customWidth="1"/>
    <col min="26" max="26" width="4.7109375" customWidth="1"/>
    <col min="27" max="27" width="5.7109375" style="2" customWidth="1"/>
  </cols>
  <sheetData>
    <row r="1" spans="1:29" ht="15.75">
      <c r="A1" s="298" t="s">
        <v>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</row>
    <row r="2" spans="1:29">
      <c r="A2" s="3" t="s">
        <v>118</v>
      </c>
      <c r="B2" s="3"/>
      <c r="C2" s="3"/>
      <c r="D2" s="4"/>
      <c r="E2" s="4" t="s">
        <v>100</v>
      </c>
      <c r="F2" s="4"/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99" t="s">
        <v>2</v>
      </c>
      <c r="C4" s="300"/>
      <c r="D4" s="329"/>
      <c r="E4" s="347" t="s">
        <v>7</v>
      </c>
      <c r="F4" s="348"/>
      <c r="G4" s="349"/>
      <c r="H4" s="330" t="s">
        <v>3</v>
      </c>
      <c r="I4" s="330"/>
      <c r="J4" s="331"/>
      <c r="K4" s="330" t="s">
        <v>3</v>
      </c>
      <c r="L4" s="330"/>
      <c r="M4" s="331"/>
      <c r="N4" s="332" t="s">
        <v>4</v>
      </c>
      <c r="O4" s="332"/>
      <c r="P4" s="332"/>
      <c r="Q4" s="332"/>
      <c r="R4" s="332"/>
      <c r="S4" s="333"/>
      <c r="T4" s="336" t="s">
        <v>16</v>
      </c>
      <c r="U4" s="337"/>
      <c r="V4" s="338"/>
      <c r="W4" s="336" t="s">
        <v>18</v>
      </c>
      <c r="X4" s="337"/>
      <c r="Y4" s="338"/>
      <c r="Z4" s="334" t="s">
        <v>20</v>
      </c>
      <c r="AA4" s="315"/>
    </row>
    <row r="5" spans="1:29" s="11" customFormat="1" ht="14.25" customHeight="1" thickBot="1">
      <c r="A5" s="12" t="s">
        <v>5</v>
      </c>
      <c r="B5" s="317" t="s">
        <v>6</v>
      </c>
      <c r="C5" s="318"/>
      <c r="D5" s="345"/>
      <c r="E5" s="350"/>
      <c r="F5" s="351"/>
      <c r="G5" s="352"/>
      <c r="H5" s="316" t="s">
        <v>8</v>
      </c>
      <c r="I5" s="316"/>
      <c r="J5" s="346"/>
      <c r="K5" s="316" t="s">
        <v>9</v>
      </c>
      <c r="L5" s="316"/>
      <c r="M5" s="346"/>
      <c r="N5" s="343" t="s">
        <v>10</v>
      </c>
      <c r="O5" s="343"/>
      <c r="P5" s="344"/>
      <c r="Q5" s="342" t="s">
        <v>11</v>
      </c>
      <c r="R5" s="343"/>
      <c r="S5" s="344"/>
      <c r="T5" s="339" t="s">
        <v>17</v>
      </c>
      <c r="U5" s="340"/>
      <c r="V5" s="341"/>
      <c r="W5" s="339" t="s">
        <v>19</v>
      </c>
      <c r="X5" s="340"/>
      <c r="Y5" s="341"/>
      <c r="Z5" s="335"/>
      <c r="AA5" s="316"/>
      <c r="AC5" s="11">
        <v>8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5" t="s">
        <v>13</v>
      </c>
      <c r="F6" s="15" t="s">
        <v>14</v>
      </c>
      <c r="G6" s="22" t="s">
        <v>15</v>
      </c>
      <c r="H6" s="148" t="s">
        <v>13</v>
      </c>
      <c r="I6" s="17" t="s">
        <v>14</v>
      </c>
      <c r="J6" s="23" t="s">
        <v>15</v>
      </c>
      <c r="K6" s="148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26"/>
      <c r="AC6" s="126">
        <v>6</v>
      </c>
    </row>
    <row r="7" spans="1:29" s="2" customFormat="1" ht="15.95" customHeight="1">
      <c r="A7" s="125">
        <v>1</v>
      </c>
      <c r="B7" s="25">
        <f>SUM(C7:D7)</f>
        <v>14</v>
      </c>
      <c r="C7" s="25">
        <f>SUM(AC5,F7,I7)-SUM(L7,O7,R7)</f>
        <v>8</v>
      </c>
      <c r="D7" s="25">
        <f>SUM(AC6,G7,J7)-SUM(M7,P7,S7)</f>
        <v>6</v>
      </c>
      <c r="E7" s="27">
        <f t="shared" ref="E7:E29" si="0">SUM(F7:G7)</f>
        <v>0</v>
      </c>
      <c r="F7" s="25">
        <v>0</v>
      </c>
      <c r="G7" s="26">
        <v>0</v>
      </c>
      <c r="H7" s="27">
        <f t="shared" ref="H7" si="1">SUM(I7:J7)</f>
        <v>0</v>
      </c>
      <c r="I7" s="25">
        <v>0</v>
      </c>
      <c r="J7" s="26">
        <v>0</v>
      </c>
      <c r="K7" s="28">
        <f t="shared" ref="K7:K8" si="2">SUM(L7:M7)</f>
        <v>0</v>
      </c>
      <c r="L7" s="25">
        <v>0</v>
      </c>
      <c r="M7" s="25">
        <v>0</v>
      </c>
      <c r="N7" s="28">
        <f t="shared" ref="N7:N15" si="3">SUM(O7:P7)</f>
        <v>0</v>
      </c>
      <c r="O7" s="25">
        <v>0</v>
      </c>
      <c r="P7" s="25">
        <v>0</v>
      </c>
      <c r="Q7" s="31">
        <f t="shared" ref="Q7:Q21" si="4">SUM(R7:S7)</f>
        <v>0</v>
      </c>
      <c r="R7" s="25">
        <v>0</v>
      </c>
      <c r="S7" s="25">
        <v>0</v>
      </c>
      <c r="T7" s="29">
        <f>SUM(U7:V7)</f>
        <v>0</v>
      </c>
      <c r="U7" s="28">
        <v>0</v>
      </c>
      <c r="V7" s="25">
        <v>0</v>
      </c>
      <c r="W7" s="31">
        <f t="shared" ref="W7:W16" si="5">SUM(X7:Y7)</f>
        <v>0</v>
      </c>
      <c r="X7" s="25">
        <v>0</v>
      </c>
      <c r="Y7" s="25">
        <v>0</v>
      </c>
      <c r="Z7" s="25">
        <v>0</v>
      </c>
      <c r="AA7" s="101">
        <v>0</v>
      </c>
      <c r="AC7" s="2">
        <f>SUM(AC5:AC6)</f>
        <v>14</v>
      </c>
    </row>
    <row r="8" spans="1:29" s="2" customFormat="1" ht="15.95" customHeight="1" thickBot="1">
      <c r="A8" s="24">
        <v>2</v>
      </c>
      <c r="B8" s="25">
        <f t="shared" ref="B8" si="6">SUM(C8:D8)</f>
        <v>14</v>
      </c>
      <c r="C8" s="25">
        <f t="shared" ref="C8:D8" si="7">SUM(C7,F8,I8)-SUM(L8,O8,R8)</f>
        <v>7</v>
      </c>
      <c r="D8" s="26">
        <f t="shared" si="7"/>
        <v>7</v>
      </c>
      <c r="E8" s="27">
        <f t="shared" si="0"/>
        <v>1</v>
      </c>
      <c r="F8" s="25">
        <v>0</v>
      </c>
      <c r="G8" s="26">
        <v>1</v>
      </c>
      <c r="H8" s="27">
        <v>0</v>
      </c>
      <c r="I8" s="25">
        <v>0</v>
      </c>
      <c r="J8" s="26">
        <v>0</v>
      </c>
      <c r="K8" s="28">
        <f t="shared" si="2"/>
        <v>1</v>
      </c>
      <c r="L8" s="25">
        <v>1</v>
      </c>
      <c r="M8" s="25">
        <v>0</v>
      </c>
      <c r="N8" s="28">
        <f t="shared" si="3"/>
        <v>0</v>
      </c>
      <c r="O8" s="25">
        <v>0</v>
      </c>
      <c r="P8" s="25">
        <v>0</v>
      </c>
      <c r="Q8" s="31">
        <f t="shared" si="4"/>
        <v>0</v>
      </c>
      <c r="R8" s="25">
        <v>0</v>
      </c>
      <c r="S8" s="25">
        <v>0</v>
      </c>
      <c r="T8" s="29">
        <f t="shared" ref="T8:T29" si="8">SUM(U8:V8)</f>
        <v>0</v>
      </c>
      <c r="U8" s="28">
        <v>0</v>
      </c>
      <c r="V8" s="25">
        <v>0</v>
      </c>
      <c r="W8" s="31">
        <f t="shared" si="5"/>
        <v>0</v>
      </c>
      <c r="X8" s="25">
        <v>0</v>
      </c>
      <c r="Y8" s="25">
        <v>0</v>
      </c>
      <c r="Z8" s="25">
        <v>0</v>
      </c>
      <c r="AA8" s="101">
        <v>0</v>
      </c>
      <c r="AB8"/>
    </row>
    <row r="9" spans="1:29" s="2" customFormat="1" ht="15.95" customHeight="1" thickBot="1">
      <c r="A9" s="112"/>
      <c r="B9" s="108">
        <f t="shared" ref="B9:Y9" si="9">SUM(B7:B8)</f>
        <v>28</v>
      </c>
      <c r="C9" s="108">
        <f t="shared" si="9"/>
        <v>15</v>
      </c>
      <c r="D9" s="108">
        <f t="shared" si="9"/>
        <v>13</v>
      </c>
      <c r="E9" s="108">
        <f t="shared" si="9"/>
        <v>1</v>
      </c>
      <c r="F9" s="108">
        <f t="shared" si="9"/>
        <v>0</v>
      </c>
      <c r="G9" s="108">
        <f t="shared" si="9"/>
        <v>1</v>
      </c>
      <c r="H9" s="108">
        <f t="shared" si="9"/>
        <v>0</v>
      </c>
      <c r="I9" s="108">
        <f t="shared" si="9"/>
        <v>0</v>
      </c>
      <c r="J9" s="108">
        <f t="shared" si="9"/>
        <v>0</v>
      </c>
      <c r="K9" s="108">
        <f t="shared" si="9"/>
        <v>1</v>
      </c>
      <c r="L9" s="108">
        <f t="shared" si="9"/>
        <v>1</v>
      </c>
      <c r="M9" s="108">
        <f t="shared" si="9"/>
        <v>0</v>
      </c>
      <c r="N9" s="108">
        <f t="shared" si="9"/>
        <v>0</v>
      </c>
      <c r="O9" s="108">
        <f t="shared" si="9"/>
        <v>0</v>
      </c>
      <c r="P9" s="108">
        <f t="shared" si="9"/>
        <v>0</v>
      </c>
      <c r="Q9" s="108">
        <f t="shared" si="9"/>
        <v>0</v>
      </c>
      <c r="R9" s="108">
        <f t="shared" si="9"/>
        <v>0</v>
      </c>
      <c r="S9" s="108">
        <f t="shared" si="9"/>
        <v>0</v>
      </c>
      <c r="T9" s="108">
        <f t="shared" si="9"/>
        <v>0</v>
      </c>
      <c r="U9" s="108">
        <f t="shared" si="9"/>
        <v>0</v>
      </c>
      <c r="V9" s="108">
        <f t="shared" si="9"/>
        <v>0</v>
      </c>
      <c r="W9" s="108">
        <f t="shared" si="9"/>
        <v>0</v>
      </c>
      <c r="X9" s="108">
        <f t="shared" si="9"/>
        <v>0</v>
      </c>
      <c r="Y9" s="108">
        <f t="shared" si="9"/>
        <v>0</v>
      </c>
      <c r="Z9" s="108">
        <v>0</v>
      </c>
      <c r="AA9" s="111">
        <v>0</v>
      </c>
    </row>
    <row r="10" spans="1:29" s="2" customFormat="1" ht="15.95" customHeight="1">
      <c r="A10" s="125">
        <v>3</v>
      </c>
      <c r="B10" s="25">
        <f>SUM(C10:D10)</f>
        <v>14</v>
      </c>
      <c r="C10" s="25">
        <f>SUM(C8,F10,I10)-SUM(L10,O10,R10)</f>
        <v>8</v>
      </c>
      <c r="D10" s="25">
        <f>SUM(D8,G10,J10)-SUM(M10,P10,S10)</f>
        <v>6</v>
      </c>
      <c r="E10" s="27">
        <f t="shared" si="0"/>
        <v>1</v>
      </c>
      <c r="F10" s="25">
        <v>1</v>
      </c>
      <c r="G10" s="26">
        <v>0</v>
      </c>
      <c r="H10" s="27">
        <v>0</v>
      </c>
      <c r="I10" s="25">
        <v>0</v>
      </c>
      <c r="J10" s="26">
        <v>0</v>
      </c>
      <c r="K10" s="28">
        <f t="shared" ref="K10:K16" si="10">SUM(L10:M10)</f>
        <v>1</v>
      </c>
      <c r="L10" s="25">
        <v>0</v>
      </c>
      <c r="M10" s="25">
        <v>1</v>
      </c>
      <c r="N10" s="25">
        <f t="shared" si="3"/>
        <v>0</v>
      </c>
      <c r="O10" s="25">
        <v>0</v>
      </c>
      <c r="P10" s="25">
        <v>0</v>
      </c>
      <c r="Q10" s="31">
        <f t="shared" si="4"/>
        <v>0</v>
      </c>
      <c r="R10" s="25">
        <v>0</v>
      </c>
      <c r="S10" s="25">
        <v>0</v>
      </c>
      <c r="T10" s="29">
        <f t="shared" si="8"/>
        <v>0</v>
      </c>
      <c r="U10" s="28">
        <v>0</v>
      </c>
      <c r="V10" s="25">
        <v>0</v>
      </c>
      <c r="W10" s="29">
        <f>SUM(X10:Y10)</f>
        <v>0</v>
      </c>
      <c r="X10" s="28">
        <v>0</v>
      </c>
      <c r="Y10" s="25">
        <v>0</v>
      </c>
      <c r="Z10" s="25">
        <v>0</v>
      </c>
      <c r="AA10" s="101">
        <v>0</v>
      </c>
    </row>
    <row r="11" spans="1:29" s="2" customFormat="1" ht="15.95" customHeight="1">
      <c r="A11" s="24">
        <v>4</v>
      </c>
      <c r="B11" s="25">
        <f t="shared" ref="B11:B16" si="11">SUM(C11:D11)</f>
        <v>14</v>
      </c>
      <c r="C11" s="25">
        <f t="shared" ref="C11:D16" si="12">SUM(C10,F11,I11)-SUM(L11,O11,R11)</f>
        <v>9</v>
      </c>
      <c r="D11" s="26">
        <f t="shared" si="12"/>
        <v>5</v>
      </c>
      <c r="E11" s="27">
        <f t="shared" si="0"/>
        <v>0</v>
      </c>
      <c r="F11" s="25">
        <v>0</v>
      </c>
      <c r="G11" s="26">
        <v>0</v>
      </c>
      <c r="H11" s="27">
        <f t="shared" ref="H11:H16" si="13">SUM(I11:J11)</f>
        <v>1</v>
      </c>
      <c r="I11" s="25">
        <v>1</v>
      </c>
      <c r="J11" s="26">
        <v>0</v>
      </c>
      <c r="K11" s="27">
        <f t="shared" si="10"/>
        <v>1</v>
      </c>
      <c r="L11" s="25">
        <v>0</v>
      </c>
      <c r="M11" s="25">
        <v>1</v>
      </c>
      <c r="N11" s="25">
        <f t="shared" si="3"/>
        <v>0</v>
      </c>
      <c r="O11" s="25">
        <v>0</v>
      </c>
      <c r="P11" s="25">
        <v>0</v>
      </c>
      <c r="Q11" s="31">
        <f t="shared" si="4"/>
        <v>0</v>
      </c>
      <c r="R11" s="25">
        <v>0</v>
      </c>
      <c r="S11" s="25">
        <v>0</v>
      </c>
      <c r="T11" s="29">
        <f t="shared" si="8"/>
        <v>0</v>
      </c>
      <c r="U11" s="28">
        <v>0</v>
      </c>
      <c r="V11" s="25">
        <v>0</v>
      </c>
      <c r="W11" s="29">
        <f>SUM(X11:Y11)</f>
        <v>0</v>
      </c>
      <c r="X11" s="28">
        <v>0</v>
      </c>
      <c r="Y11" s="25">
        <v>0</v>
      </c>
      <c r="Z11" s="25">
        <v>0</v>
      </c>
      <c r="AA11" s="101">
        <v>0</v>
      </c>
    </row>
    <row r="12" spans="1:29" s="2" customFormat="1" ht="15.95" customHeight="1">
      <c r="A12" s="24">
        <v>5</v>
      </c>
      <c r="B12" s="25">
        <f t="shared" si="11"/>
        <v>14</v>
      </c>
      <c r="C12" s="25">
        <f t="shared" si="12"/>
        <v>9</v>
      </c>
      <c r="D12" s="26">
        <f t="shared" si="12"/>
        <v>5</v>
      </c>
      <c r="E12" s="27">
        <f t="shared" si="0"/>
        <v>1</v>
      </c>
      <c r="F12" s="25">
        <v>1</v>
      </c>
      <c r="G12" s="26">
        <v>0</v>
      </c>
      <c r="H12" s="27">
        <f t="shared" si="13"/>
        <v>0</v>
      </c>
      <c r="I12" s="25">
        <v>0</v>
      </c>
      <c r="J12" s="26">
        <v>0</v>
      </c>
      <c r="K12" s="28">
        <f t="shared" si="10"/>
        <v>1</v>
      </c>
      <c r="L12" s="25">
        <v>1</v>
      </c>
      <c r="M12" s="25">
        <v>0</v>
      </c>
      <c r="N12" s="25">
        <f t="shared" si="3"/>
        <v>0</v>
      </c>
      <c r="O12" s="25">
        <v>0</v>
      </c>
      <c r="P12" s="25">
        <v>0</v>
      </c>
      <c r="Q12" s="31">
        <f t="shared" si="4"/>
        <v>0</v>
      </c>
      <c r="R12" s="25">
        <v>0</v>
      </c>
      <c r="S12" s="25">
        <v>0</v>
      </c>
      <c r="T12" s="29">
        <f t="shared" si="8"/>
        <v>0</v>
      </c>
      <c r="U12" s="28">
        <v>0</v>
      </c>
      <c r="V12" s="25">
        <v>0</v>
      </c>
      <c r="W12" s="29">
        <f>SUM(X12:Y12)</f>
        <v>0</v>
      </c>
      <c r="X12" s="28">
        <v>0</v>
      </c>
      <c r="Y12" s="25">
        <v>0</v>
      </c>
      <c r="Z12" s="25">
        <v>0</v>
      </c>
      <c r="AA12" s="101">
        <v>0</v>
      </c>
    </row>
    <row r="13" spans="1:29" s="2" customFormat="1" ht="15.95" customHeight="1">
      <c r="A13" s="24">
        <v>6</v>
      </c>
      <c r="B13" s="25">
        <f t="shared" si="11"/>
        <v>13</v>
      </c>
      <c r="C13" s="25">
        <f t="shared" si="12"/>
        <v>7</v>
      </c>
      <c r="D13" s="26">
        <f t="shared" si="12"/>
        <v>6</v>
      </c>
      <c r="E13" s="27">
        <f t="shared" si="0"/>
        <v>1</v>
      </c>
      <c r="F13" s="25">
        <v>0</v>
      </c>
      <c r="G13" s="26">
        <v>1</v>
      </c>
      <c r="H13" s="27">
        <f t="shared" si="13"/>
        <v>0</v>
      </c>
      <c r="I13" s="25">
        <v>0</v>
      </c>
      <c r="J13" s="26">
        <v>0</v>
      </c>
      <c r="K13" s="27">
        <f t="shared" si="10"/>
        <v>1</v>
      </c>
      <c r="L13" s="25">
        <v>1</v>
      </c>
      <c r="M13" s="25">
        <v>0</v>
      </c>
      <c r="N13" s="25">
        <f t="shared" si="3"/>
        <v>0</v>
      </c>
      <c r="O13" s="25">
        <v>0</v>
      </c>
      <c r="P13" s="25">
        <v>0</v>
      </c>
      <c r="Q13" s="31">
        <f t="shared" si="4"/>
        <v>1</v>
      </c>
      <c r="R13" s="25">
        <v>1</v>
      </c>
      <c r="S13" s="25">
        <v>0</v>
      </c>
      <c r="T13" s="29">
        <f t="shared" si="8"/>
        <v>1</v>
      </c>
      <c r="U13" s="28">
        <v>1</v>
      </c>
      <c r="V13" s="25">
        <v>0</v>
      </c>
      <c r="W13" s="31">
        <f t="shared" si="5"/>
        <v>1</v>
      </c>
      <c r="X13" s="25">
        <v>1</v>
      </c>
      <c r="Y13" s="25">
        <v>0</v>
      </c>
      <c r="Z13" s="25">
        <v>0</v>
      </c>
      <c r="AA13" s="101">
        <v>0</v>
      </c>
    </row>
    <row r="14" spans="1:29" s="2" customFormat="1" ht="15.95" customHeight="1">
      <c r="A14" s="24">
        <v>7</v>
      </c>
      <c r="B14" s="25">
        <f t="shared" si="11"/>
        <v>13</v>
      </c>
      <c r="C14" s="25">
        <f t="shared" si="12"/>
        <v>7</v>
      </c>
      <c r="D14" s="26">
        <f t="shared" si="12"/>
        <v>6</v>
      </c>
      <c r="E14" s="27">
        <f t="shared" si="0"/>
        <v>1</v>
      </c>
      <c r="F14" s="25">
        <v>1</v>
      </c>
      <c r="G14" s="26">
        <v>0</v>
      </c>
      <c r="H14" s="27">
        <f t="shared" si="13"/>
        <v>2</v>
      </c>
      <c r="I14" s="25">
        <v>1</v>
      </c>
      <c r="J14" s="26">
        <v>1</v>
      </c>
      <c r="K14" s="28">
        <f t="shared" si="10"/>
        <v>2</v>
      </c>
      <c r="L14" s="25">
        <v>1</v>
      </c>
      <c r="M14" s="25">
        <v>1</v>
      </c>
      <c r="N14" s="25">
        <f t="shared" si="3"/>
        <v>0</v>
      </c>
      <c r="O14" s="25">
        <v>0</v>
      </c>
      <c r="P14" s="25">
        <v>0</v>
      </c>
      <c r="Q14" s="31">
        <f t="shared" si="4"/>
        <v>1</v>
      </c>
      <c r="R14" s="25">
        <v>1</v>
      </c>
      <c r="S14" s="25">
        <v>0</v>
      </c>
      <c r="T14" s="29">
        <f t="shared" si="8"/>
        <v>1</v>
      </c>
      <c r="U14" s="28">
        <v>1</v>
      </c>
      <c r="V14" s="25">
        <v>0</v>
      </c>
      <c r="W14" s="29">
        <f t="shared" si="5"/>
        <v>1</v>
      </c>
      <c r="X14" s="28">
        <v>1</v>
      </c>
      <c r="Y14" s="25">
        <v>0</v>
      </c>
      <c r="Z14" s="25">
        <v>0</v>
      </c>
      <c r="AA14" s="101">
        <v>0</v>
      </c>
      <c r="AB14"/>
    </row>
    <row r="15" spans="1:29" s="2" customFormat="1" ht="15.95" customHeight="1">
      <c r="A15" s="24">
        <v>8</v>
      </c>
      <c r="B15" s="25">
        <f t="shared" si="11"/>
        <v>14</v>
      </c>
      <c r="C15" s="25">
        <f t="shared" si="12"/>
        <v>8</v>
      </c>
      <c r="D15" s="26">
        <f t="shared" si="12"/>
        <v>6</v>
      </c>
      <c r="E15" s="27">
        <f t="shared" si="0"/>
        <v>1</v>
      </c>
      <c r="F15" s="25">
        <v>1</v>
      </c>
      <c r="G15" s="26">
        <v>0</v>
      </c>
      <c r="H15" s="27">
        <f t="shared" si="13"/>
        <v>1</v>
      </c>
      <c r="I15" s="25">
        <v>0</v>
      </c>
      <c r="J15" s="26">
        <v>1</v>
      </c>
      <c r="K15" s="27">
        <f t="shared" si="10"/>
        <v>1</v>
      </c>
      <c r="L15" s="25">
        <v>0</v>
      </c>
      <c r="M15" s="25">
        <v>1</v>
      </c>
      <c r="N15" s="25">
        <f t="shared" si="3"/>
        <v>0</v>
      </c>
      <c r="O15" s="25">
        <v>0</v>
      </c>
      <c r="P15" s="25">
        <v>0</v>
      </c>
      <c r="Q15" s="31">
        <f t="shared" si="4"/>
        <v>0</v>
      </c>
      <c r="R15" s="25">
        <v>0</v>
      </c>
      <c r="S15" s="25">
        <v>0</v>
      </c>
      <c r="T15" s="29">
        <f t="shared" si="8"/>
        <v>0</v>
      </c>
      <c r="U15" s="28">
        <v>0</v>
      </c>
      <c r="V15" s="25">
        <v>0</v>
      </c>
      <c r="W15" s="29">
        <f t="shared" si="5"/>
        <v>0</v>
      </c>
      <c r="X15" s="28">
        <v>0</v>
      </c>
      <c r="Y15" s="25">
        <v>0</v>
      </c>
      <c r="Z15" s="25">
        <v>0</v>
      </c>
      <c r="AA15" s="101">
        <v>0</v>
      </c>
    </row>
    <row r="16" spans="1:29" ht="15.95" customHeight="1" thickBot="1">
      <c r="A16" s="24">
        <v>9</v>
      </c>
      <c r="B16" s="25">
        <f t="shared" si="11"/>
        <v>15</v>
      </c>
      <c r="C16" s="25">
        <f t="shared" si="12"/>
        <v>9</v>
      </c>
      <c r="D16" s="26">
        <f t="shared" si="12"/>
        <v>6</v>
      </c>
      <c r="E16" s="27">
        <f>SUM(F16:G16)</f>
        <v>1</v>
      </c>
      <c r="F16" s="25">
        <v>1</v>
      </c>
      <c r="G16" s="26">
        <v>0</v>
      </c>
      <c r="H16" s="27">
        <f t="shared" si="13"/>
        <v>1</v>
      </c>
      <c r="I16" s="25">
        <v>1</v>
      </c>
      <c r="J16" s="26">
        <v>0</v>
      </c>
      <c r="K16" s="27">
        <f t="shared" si="10"/>
        <v>1</v>
      </c>
      <c r="L16" s="25">
        <v>1</v>
      </c>
      <c r="M16" s="25">
        <v>0</v>
      </c>
      <c r="N16" s="25">
        <f>SUM(O16:P16)</f>
        <v>0</v>
      </c>
      <c r="O16" s="25">
        <v>0</v>
      </c>
      <c r="P16" s="25">
        <v>0</v>
      </c>
      <c r="Q16" s="31">
        <f t="shared" si="4"/>
        <v>0</v>
      </c>
      <c r="R16" s="25">
        <v>0</v>
      </c>
      <c r="S16" s="25">
        <v>0</v>
      </c>
      <c r="T16" s="29">
        <f>SUM(U16:V16)</f>
        <v>0</v>
      </c>
      <c r="U16" s="28">
        <v>0</v>
      </c>
      <c r="V16" s="25">
        <v>0</v>
      </c>
      <c r="W16" s="29">
        <f t="shared" si="5"/>
        <v>0</v>
      </c>
      <c r="X16" s="28">
        <v>0</v>
      </c>
      <c r="Y16" s="25">
        <v>0</v>
      </c>
      <c r="Z16" s="25">
        <v>0</v>
      </c>
      <c r="AA16" s="101">
        <v>0</v>
      </c>
      <c r="AB16" s="2"/>
    </row>
    <row r="17" spans="1:28" s="2" customFormat="1" ht="15.95" customHeight="1" thickBot="1">
      <c r="A17" s="107"/>
      <c r="B17" s="108">
        <f t="shared" ref="B17:P17" si="14">SUM(B10:B16)</f>
        <v>97</v>
      </c>
      <c r="C17" s="108">
        <f t="shared" si="14"/>
        <v>57</v>
      </c>
      <c r="D17" s="108">
        <f t="shared" si="14"/>
        <v>40</v>
      </c>
      <c r="E17" s="109">
        <f t="shared" si="14"/>
        <v>6</v>
      </c>
      <c r="F17" s="108">
        <f t="shared" si="14"/>
        <v>5</v>
      </c>
      <c r="G17" s="108">
        <f t="shared" si="14"/>
        <v>1</v>
      </c>
      <c r="H17" s="108">
        <f t="shared" si="14"/>
        <v>5</v>
      </c>
      <c r="I17" s="108">
        <f t="shared" si="14"/>
        <v>3</v>
      </c>
      <c r="J17" s="108">
        <f t="shared" si="14"/>
        <v>2</v>
      </c>
      <c r="K17" s="109">
        <f t="shared" si="14"/>
        <v>8</v>
      </c>
      <c r="L17" s="108">
        <f t="shared" si="14"/>
        <v>4</v>
      </c>
      <c r="M17" s="108">
        <f t="shared" si="14"/>
        <v>4</v>
      </c>
      <c r="N17" s="108">
        <f t="shared" si="14"/>
        <v>0</v>
      </c>
      <c r="O17" s="108">
        <f t="shared" si="14"/>
        <v>0</v>
      </c>
      <c r="P17" s="108">
        <f t="shared" si="14"/>
        <v>0</v>
      </c>
      <c r="Q17" s="108">
        <f>SUM(Q10:Q15)</f>
        <v>2</v>
      </c>
      <c r="R17" s="108">
        <f>SUM(R10:R16)</f>
        <v>2</v>
      </c>
      <c r="S17" s="108">
        <f>SUM(S10:S16)</f>
        <v>0</v>
      </c>
      <c r="T17" s="108">
        <f>SUM(T10:T16)</f>
        <v>2</v>
      </c>
      <c r="U17" s="108">
        <f>SUM(U10:U16)</f>
        <v>2</v>
      </c>
      <c r="V17" s="108">
        <f>SUM(V10:V16)</f>
        <v>0</v>
      </c>
      <c r="W17" s="108">
        <f>SUM(W10:W15)</f>
        <v>2</v>
      </c>
      <c r="X17" s="108">
        <f>SUM(X10:X16)</f>
        <v>2</v>
      </c>
      <c r="Y17" s="108">
        <f>SUM(Y10:Y16)</f>
        <v>0</v>
      </c>
      <c r="Z17" s="108">
        <v>0</v>
      </c>
      <c r="AA17" s="111">
        <v>0</v>
      </c>
    </row>
    <row r="18" spans="1:28" s="2" customFormat="1" ht="15.95" customHeight="1">
      <c r="A18" s="125">
        <v>10</v>
      </c>
      <c r="B18" s="25">
        <f>SUM(C18:D18)</f>
        <v>16</v>
      </c>
      <c r="C18" s="25">
        <f>SUM(C16,F18,I18)-SUM(L18,O18,R18)</f>
        <v>10</v>
      </c>
      <c r="D18" s="26">
        <f>SUM(D16,G18,J18)-SUM(M18,P18,S18)</f>
        <v>6</v>
      </c>
      <c r="E18" s="27">
        <f t="shared" si="0"/>
        <v>0</v>
      </c>
      <c r="F18" s="25">
        <v>0</v>
      </c>
      <c r="G18" s="26">
        <v>0</v>
      </c>
      <c r="H18" s="27">
        <f t="shared" ref="H18:H24" si="15">SUM(I18:J18)</f>
        <v>1</v>
      </c>
      <c r="I18" s="25">
        <v>1</v>
      </c>
      <c r="J18" s="26">
        <v>0</v>
      </c>
      <c r="K18" s="27">
        <f>SUM(L18:M18)</f>
        <v>0</v>
      </c>
      <c r="L18" s="25">
        <v>0</v>
      </c>
      <c r="M18" s="25">
        <v>0</v>
      </c>
      <c r="N18" s="27">
        <f t="shared" ref="N18:N29" si="16">SUM(O18:P18)</f>
        <v>0</v>
      </c>
      <c r="O18" s="25">
        <v>0</v>
      </c>
      <c r="P18" s="25">
        <v>0</v>
      </c>
      <c r="Q18" s="31">
        <f t="shared" si="4"/>
        <v>0</v>
      </c>
      <c r="R18" s="25">
        <v>0</v>
      </c>
      <c r="S18" s="25">
        <v>0</v>
      </c>
      <c r="T18" s="25">
        <f t="shared" si="8"/>
        <v>0</v>
      </c>
      <c r="U18" s="28">
        <v>0</v>
      </c>
      <c r="V18" s="25">
        <v>0</v>
      </c>
      <c r="W18" s="29">
        <f t="shared" ref="W18:W24" si="17">SUM(X18:Y18)</f>
        <v>0</v>
      </c>
      <c r="X18" s="28">
        <v>0</v>
      </c>
      <c r="Y18" s="25">
        <v>0</v>
      </c>
      <c r="Z18" s="25">
        <v>0</v>
      </c>
      <c r="AA18" s="30">
        <v>0</v>
      </c>
    </row>
    <row r="19" spans="1:28" s="2" customFormat="1" ht="15.95" customHeight="1">
      <c r="A19" s="24">
        <v>11</v>
      </c>
      <c r="B19" s="25">
        <f t="shared" ref="B19:B24" si="18">SUM(C19:D19)</f>
        <v>15</v>
      </c>
      <c r="C19" s="25">
        <f t="shared" ref="C19:D24" si="19">SUM(C18,F19,I19)-SUM(L19,O19,R19)</f>
        <v>7</v>
      </c>
      <c r="D19" s="26">
        <f t="shared" si="19"/>
        <v>8</v>
      </c>
      <c r="E19" s="27">
        <f t="shared" si="0"/>
        <v>1</v>
      </c>
      <c r="F19" s="25">
        <v>0</v>
      </c>
      <c r="G19" s="26">
        <v>1</v>
      </c>
      <c r="H19" s="27">
        <f t="shared" si="15"/>
        <v>1</v>
      </c>
      <c r="I19" s="25">
        <v>0</v>
      </c>
      <c r="J19" s="26">
        <v>1</v>
      </c>
      <c r="K19" s="27">
        <f>SUM(L19:M19)</f>
        <v>3</v>
      </c>
      <c r="L19" s="25">
        <v>3</v>
      </c>
      <c r="M19" s="25">
        <v>0</v>
      </c>
      <c r="N19" s="25">
        <f t="shared" si="16"/>
        <v>0</v>
      </c>
      <c r="O19" s="25">
        <v>0</v>
      </c>
      <c r="P19" s="25">
        <v>0</v>
      </c>
      <c r="Q19" s="31">
        <f t="shared" si="4"/>
        <v>0</v>
      </c>
      <c r="R19" s="25">
        <v>0</v>
      </c>
      <c r="S19" s="25">
        <v>0</v>
      </c>
      <c r="T19" s="25">
        <f t="shared" si="8"/>
        <v>0</v>
      </c>
      <c r="U19" s="28">
        <v>0</v>
      </c>
      <c r="V19" s="25">
        <v>0</v>
      </c>
      <c r="W19" s="29">
        <f t="shared" si="17"/>
        <v>0</v>
      </c>
      <c r="X19" s="28">
        <v>0</v>
      </c>
      <c r="Y19" s="25">
        <v>0</v>
      </c>
      <c r="Z19" s="25">
        <v>0</v>
      </c>
      <c r="AA19" s="101">
        <v>0</v>
      </c>
    </row>
    <row r="20" spans="1:28" s="2" customFormat="1" ht="15.95" customHeight="1">
      <c r="A20" s="24">
        <v>12</v>
      </c>
      <c r="B20" s="25">
        <f t="shared" si="18"/>
        <v>16</v>
      </c>
      <c r="C20" s="25">
        <f t="shared" si="19"/>
        <v>8</v>
      </c>
      <c r="D20" s="26">
        <f t="shared" si="19"/>
        <v>8</v>
      </c>
      <c r="E20" s="27">
        <f t="shared" si="0"/>
        <v>1</v>
      </c>
      <c r="F20" s="25">
        <v>1</v>
      </c>
      <c r="G20" s="26">
        <v>0</v>
      </c>
      <c r="H20" s="27">
        <f t="shared" si="15"/>
        <v>3</v>
      </c>
      <c r="I20" s="25">
        <v>0</v>
      </c>
      <c r="J20" s="26">
        <v>3</v>
      </c>
      <c r="K20" s="27">
        <f>SUM(L20:M20)</f>
        <v>3</v>
      </c>
      <c r="L20" s="25">
        <v>0</v>
      </c>
      <c r="M20" s="25">
        <v>3</v>
      </c>
      <c r="N20" s="25">
        <f t="shared" si="16"/>
        <v>0</v>
      </c>
      <c r="O20" s="25">
        <v>0</v>
      </c>
      <c r="P20" s="25">
        <v>0</v>
      </c>
      <c r="Q20" s="31">
        <f t="shared" si="4"/>
        <v>0</v>
      </c>
      <c r="R20" s="25">
        <v>0</v>
      </c>
      <c r="S20" s="25">
        <v>0</v>
      </c>
      <c r="T20" s="25">
        <f t="shared" si="8"/>
        <v>0</v>
      </c>
      <c r="U20" s="28">
        <v>0</v>
      </c>
      <c r="V20" s="25">
        <v>0</v>
      </c>
      <c r="W20" s="29">
        <f t="shared" si="17"/>
        <v>0</v>
      </c>
      <c r="X20" s="28">
        <v>0</v>
      </c>
      <c r="Y20" s="25">
        <v>0</v>
      </c>
      <c r="Z20" s="25">
        <v>0</v>
      </c>
      <c r="AA20" s="101">
        <v>0</v>
      </c>
    </row>
    <row r="21" spans="1:28" s="2" customFormat="1" ht="15.95" customHeight="1">
      <c r="A21" s="24">
        <v>13</v>
      </c>
      <c r="B21" s="25">
        <f t="shared" si="18"/>
        <v>15</v>
      </c>
      <c r="C21" s="25">
        <f t="shared" si="19"/>
        <v>9</v>
      </c>
      <c r="D21" s="26">
        <f t="shared" si="19"/>
        <v>6</v>
      </c>
      <c r="E21" s="27">
        <f t="shared" si="0"/>
        <v>2</v>
      </c>
      <c r="F21" s="25">
        <v>2</v>
      </c>
      <c r="G21" s="26">
        <v>0</v>
      </c>
      <c r="H21" s="27">
        <f t="shared" si="15"/>
        <v>0</v>
      </c>
      <c r="I21" s="25">
        <v>0</v>
      </c>
      <c r="J21" s="26">
        <v>0</v>
      </c>
      <c r="K21" s="27">
        <f t="shared" ref="K21:K29" si="20">SUM(L21:M21)</f>
        <v>1</v>
      </c>
      <c r="L21" s="25">
        <v>1</v>
      </c>
      <c r="M21" s="25">
        <v>0</v>
      </c>
      <c r="N21" s="25">
        <f t="shared" si="16"/>
        <v>0</v>
      </c>
      <c r="O21" s="25">
        <v>0</v>
      </c>
      <c r="P21" s="25">
        <v>0</v>
      </c>
      <c r="Q21" s="31">
        <f t="shared" si="4"/>
        <v>2</v>
      </c>
      <c r="R21" s="25">
        <v>0</v>
      </c>
      <c r="S21" s="25">
        <v>2</v>
      </c>
      <c r="T21" s="25">
        <f t="shared" si="8"/>
        <v>24</v>
      </c>
      <c r="U21" s="28">
        <v>0</v>
      </c>
      <c r="V21" s="25">
        <v>24</v>
      </c>
      <c r="W21" s="29">
        <f t="shared" si="17"/>
        <v>0</v>
      </c>
      <c r="X21" s="28">
        <v>0</v>
      </c>
      <c r="Y21" s="25">
        <v>0</v>
      </c>
      <c r="Z21" s="25">
        <v>0</v>
      </c>
      <c r="AA21" s="101">
        <v>0</v>
      </c>
    </row>
    <row r="22" spans="1:28" s="2" customFormat="1" ht="15.95" customHeight="1">
      <c r="A22" s="199">
        <v>14</v>
      </c>
      <c r="B22" s="25">
        <f t="shared" si="18"/>
        <v>16</v>
      </c>
      <c r="C22" s="25">
        <f t="shared" si="19"/>
        <v>10</v>
      </c>
      <c r="D22" s="26">
        <f t="shared" si="19"/>
        <v>6</v>
      </c>
      <c r="E22" s="27">
        <f t="shared" si="0"/>
        <v>0</v>
      </c>
      <c r="F22" s="25">
        <v>0</v>
      </c>
      <c r="G22" s="26">
        <v>0</v>
      </c>
      <c r="H22" s="28">
        <f t="shared" si="15"/>
        <v>1</v>
      </c>
      <c r="I22" s="25">
        <v>1</v>
      </c>
      <c r="J22" s="26">
        <v>0</v>
      </c>
      <c r="K22" s="27">
        <f t="shared" si="20"/>
        <v>0</v>
      </c>
      <c r="L22" s="25">
        <v>0</v>
      </c>
      <c r="M22" s="25">
        <v>0</v>
      </c>
      <c r="N22" s="25">
        <f t="shared" si="16"/>
        <v>0</v>
      </c>
      <c r="O22" s="25">
        <v>0</v>
      </c>
      <c r="P22" s="25">
        <v>0</v>
      </c>
      <c r="Q22" s="32">
        <f t="shared" ref="Q22:Q24" si="21">SUM(R22:S22)</f>
        <v>0</v>
      </c>
      <c r="R22" s="25">
        <v>0</v>
      </c>
      <c r="S22" s="25">
        <v>0</v>
      </c>
      <c r="T22" s="25">
        <f t="shared" si="8"/>
        <v>0</v>
      </c>
      <c r="U22" s="28">
        <v>0</v>
      </c>
      <c r="V22" s="25">
        <v>0</v>
      </c>
      <c r="W22" s="29">
        <f t="shared" si="17"/>
        <v>0</v>
      </c>
      <c r="X22" s="28">
        <v>0</v>
      </c>
      <c r="Y22" s="25">
        <v>0</v>
      </c>
      <c r="Z22" s="25">
        <v>0</v>
      </c>
      <c r="AA22" s="101">
        <v>0</v>
      </c>
    </row>
    <row r="23" spans="1:28" s="2" customFormat="1" ht="15.95" customHeight="1">
      <c r="A23" s="24">
        <v>15</v>
      </c>
      <c r="B23" s="25">
        <f t="shared" si="18"/>
        <v>15</v>
      </c>
      <c r="C23" s="25">
        <f t="shared" si="19"/>
        <v>9</v>
      </c>
      <c r="D23" s="26">
        <f t="shared" si="19"/>
        <v>6</v>
      </c>
      <c r="E23" s="27">
        <f t="shared" si="0"/>
        <v>1</v>
      </c>
      <c r="F23" s="25">
        <v>0</v>
      </c>
      <c r="G23" s="26">
        <v>1</v>
      </c>
      <c r="H23" s="28">
        <f t="shared" si="15"/>
        <v>0</v>
      </c>
      <c r="I23" s="25">
        <v>0</v>
      </c>
      <c r="J23" s="26">
        <v>0</v>
      </c>
      <c r="K23" s="27">
        <f t="shared" si="20"/>
        <v>2</v>
      </c>
      <c r="L23" s="25">
        <v>1</v>
      </c>
      <c r="M23" s="25">
        <v>1</v>
      </c>
      <c r="N23" s="25">
        <f t="shared" si="16"/>
        <v>0</v>
      </c>
      <c r="O23" s="25">
        <v>0</v>
      </c>
      <c r="P23" s="25">
        <v>0</v>
      </c>
      <c r="Q23" s="32">
        <f t="shared" si="21"/>
        <v>0</v>
      </c>
      <c r="R23" s="25">
        <v>0</v>
      </c>
      <c r="S23" s="25">
        <v>0</v>
      </c>
      <c r="T23" s="25">
        <f t="shared" si="8"/>
        <v>0</v>
      </c>
      <c r="U23" s="28">
        <v>0</v>
      </c>
      <c r="V23" s="25">
        <v>0</v>
      </c>
      <c r="W23" s="29">
        <f t="shared" si="17"/>
        <v>0</v>
      </c>
      <c r="X23" s="28">
        <v>0</v>
      </c>
      <c r="Y23" s="25">
        <v>0</v>
      </c>
      <c r="Z23" s="25">
        <v>0</v>
      </c>
      <c r="AA23" s="101">
        <v>0</v>
      </c>
    </row>
    <row r="24" spans="1:28" s="2" customFormat="1" ht="15.95" customHeight="1" thickBot="1">
      <c r="A24" s="24">
        <v>16</v>
      </c>
      <c r="B24" s="25">
        <f t="shared" si="18"/>
        <v>16</v>
      </c>
      <c r="C24" s="25">
        <f t="shared" si="19"/>
        <v>10</v>
      </c>
      <c r="D24" s="26">
        <f t="shared" si="19"/>
        <v>6</v>
      </c>
      <c r="E24" s="27">
        <f t="shared" si="0"/>
        <v>0</v>
      </c>
      <c r="F24" s="25">
        <v>0</v>
      </c>
      <c r="G24" s="26">
        <v>0</v>
      </c>
      <c r="H24" s="28">
        <f t="shared" si="15"/>
        <v>1</v>
      </c>
      <c r="I24" s="25">
        <v>1</v>
      </c>
      <c r="J24" s="26">
        <v>0</v>
      </c>
      <c r="K24" s="27">
        <f t="shared" si="20"/>
        <v>0</v>
      </c>
      <c r="L24" s="25">
        <v>0</v>
      </c>
      <c r="M24" s="25">
        <v>0</v>
      </c>
      <c r="N24" s="25">
        <f t="shared" si="16"/>
        <v>0</v>
      </c>
      <c r="O24" s="25">
        <v>0</v>
      </c>
      <c r="P24" s="25">
        <v>0</v>
      </c>
      <c r="Q24" s="32">
        <f t="shared" si="21"/>
        <v>0</v>
      </c>
      <c r="R24" s="25">
        <v>0</v>
      </c>
      <c r="S24" s="25">
        <v>0</v>
      </c>
      <c r="T24" s="25">
        <f t="shared" si="8"/>
        <v>0</v>
      </c>
      <c r="U24" s="28">
        <v>0</v>
      </c>
      <c r="V24" s="25">
        <v>0</v>
      </c>
      <c r="W24" s="29">
        <f t="shared" si="17"/>
        <v>0</v>
      </c>
      <c r="X24" s="28">
        <v>0</v>
      </c>
      <c r="Y24" s="25">
        <v>0</v>
      </c>
      <c r="Z24" s="25">
        <v>0</v>
      </c>
      <c r="AA24" s="101">
        <v>0</v>
      </c>
    </row>
    <row r="25" spans="1:28" s="2" customFormat="1" ht="15.95" customHeight="1" thickBot="1">
      <c r="A25" s="107"/>
      <c r="B25" s="110">
        <f>SUM(B18:B24)</f>
        <v>109</v>
      </c>
      <c r="C25" s="110">
        <f>SUM(C18:C24)</f>
        <v>63</v>
      </c>
      <c r="D25" s="110">
        <f>SUM(D18:D24)</f>
        <v>46</v>
      </c>
      <c r="E25" s="109">
        <f t="shared" ref="E25:Y25" si="22">SUM(E18:E24)</f>
        <v>5</v>
      </c>
      <c r="F25" s="110">
        <f t="shared" si="22"/>
        <v>3</v>
      </c>
      <c r="G25" s="110">
        <f t="shared" si="22"/>
        <v>2</v>
      </c>
      <c r="H25" s="109">
        <f t="shared" si="22"/>
        <v>7</v>
      </c>
      <c r="I25" s="110">
        <f t="shared" si="22"/>
        <v>3</v>
      </c>
      <c r="J25" s="110">
        <f t="shared" si="22"/>
        <v>4</v>
      </c>
      <c r="K25" s="109">
        <f t="shared" si="22"/>
        <v>9</v>
      </c>
      <c r="L25" s="110">
        <f t="shared" si="22"/>
        <v>5</v>
      </c>
      <c r="M25" s="110">
        <f t="shared" si="22"/>
        <v>4</v>
      </c>
      <c r="N25" s="109">
        <f>SUM(N18:N24)</f>
        <v>0</v>
      </c>
      <c r="O25" s="110">
        <f t="shared" si="22"/>
        <v>0</v>
      </c>
      <c r="P25" s="110">
        <f t="shared" si="22"/>
        <v>0</v>
      </c>
      <c r="Q25" s="109">
        <f t="shared" si="22"/>
        <v>2</v>
      </c>
      <c r="R25" s="110">
        <f t="shared" si="22"/>
        <v>0</v>
      </c>
      <c r="S25" s="110">
        <f t="shared" si="22"/>
        <v>2</v>
      </c>
      <c r="T25" s="109">
        <f t="shared" si="22"/>
        <v>24</v>
      </c>
      <c r="U25" s="110">
        <f t="shared" si="22"/>
        <v>0</v>
      </c>
      <c r="V25" s="110">
        <f t="shared" si="22"/>
        <v>24</v>
      </c>
      <c r="W25" s="109">
        <f t="shared" si="22"/>
        <v>0</v>
      </c>
      <c r="X25" s="110">
        <f t="shared" si="22"/>
        <v>0</v>
      </c>
      <c r="Y25" s="110">
        <f t="shared" si="22"/>
        <v>0</v>
      </c>
      <c r="Z25" s="108">
        <v>0</v>
      </c>
      <c r="AA25" s="33">
        <v>0</v>
      </c>
    </row>
    <row r="26" spans="1:28" s="2" customFormat="1" ht="15.95" customHeight="1">
      <c r="A26" s="129">
        <v>17</v>
      </c>
      <c r="B26" s="25">
        <f t="shared" ref="B26:B32" si="23">SUM(C26:D26)</f>
        <v>15</v>
      </c>
      <c r="C26" s="25">
        <f>SUM(C24,F26,I26)-SUM(L26,O26,R26)</f>
        <v>8</v>
      </c>
      <c r="D26" s="26">
        <f>SUM(D24,G26,J26)-SUM(M26,P26,S26)</f>
        <v>7</v>
      </c>
      <c r="E26" s="27">
        <f t="shared" si="0"/>
        <v>1</v>
      </c>
      <c r="F26" s="25">
        <v>0</v>
      </c>
      <c r="G26" s="26">
        <v>1</v>
      </c>
      <c r="H26" s="28">
        <f t="shared" ref="H26:H32" si="24">SUM(I26:J26)</f>
        <v>0</v>
      </c>
      <c r="I26" s="25">
        <v>0</v>
      </c>
      <c r="J26" s="26">
        <v>0</v>
      </c>
      <c r="K26" s="27">
        <f t="shared" si="20"/>
        <v>2</v>
      </c>
      <c r="L26" s="25">
        <v>2</v>
      </c>
      <c r="M26" s="25">
        <v>0</v>
      </c>
      <c r="N26" s="25">
        <f t="shared" si="16"/>
        <v>0</v>
      </c>
      <c r="O26" s="25">
        <v>0</v>
      </c>
      <c r="P26" s="25">
        <v>0</v>
      </c>
      <c r="Q26" s="32">
        <f t="shared" ref="Q26:Q32" si="25">SUM(R26:S26)</f>
        <v>0</v>
      </c>
      <c r="R26" s="25">
        <v>0</v>
      </c>
      <c r="S26" s="25">
        <v>0</v>
      </c>
      <c r="T26" s="25">
        <f t="shared" si="8"/>
        <v>0</v>
      </c>
      <c r="U26" s="28">
        <v>0</v>
      </c>
      <c r="V26" s="25">
        <v>0</v>
      </c>
      <c r="W26" s="29">
        <f t="shared" ref="W26:W31" si="26">SUM(X26:Y26)</f>
        <v>0</v>
      </c>
      <c r="X26" s="28"/>
      <c r="Y26" s="25"/>
      <c r="Z26" s="25">
        <v>0</v>
      </c>
      <c r="AA26" s="101">
        <v>0</v>
      </c>
      <c r="AB26" s="132"/>
    </row>
    <row r="27" spans="1:28" s="2" customFormat="1" ht="15.95" customHeight="1">
      <c r="A27" s="129">
        <v>18</v>
      </c>
      <c r="B27" s="25">
        <f t="shared" si="23"/>
        <v>14</v>
      </c>
      <c r="C27" s="25">
        <f t="shared" ref="C27:D32" si="27">SUM(C26,F27,I27)-SUM(L27,O27,R27)</f>
        <v>8</v>
      </c>
      <c r="D27" s="26">
        <f t="shared" si="27"/>
        <v>6</v>
      </c>
      <c r="E27" s="27">
        <f t="shared" si="0"/>
        <v>1</v>
      </c>
      <c r="F27" s="25">
        <v>1</v>
      </c>
      <c r="G27" s="26">
        <v>0</v>
      </c>
      <c r="H27" s="28">
        <f t="shared" si="24"/>
        <v>1</v>
      </c>
      <c r="I27" s="25">
        <v>1</v>
      </c>
      <c r="J27" s="26">
        <v>0</v>
      </c>
      <c r="K27" s="27">
        <f t="shared" si="20"/>
        <v>3</v>
      </c>
      <c r="L27" s="25">
        <v>2</v>
      </c>
      <c r="M27" s="26">
        <v>1</v>
      </c>
      <c r="N27" s="25">
        <f t="shared" si="16"/>
        <v>0</v>
      </c>
      <c r="O27" s="25">
        <v>0</v>
      </c>
      <c r="P27" s="26">
        <v>0</v>
      </c>
      <c r="Q27" s="27">
        <f t="shared" si="25"/>
        <v>0</v>
      </c>
      <c r="R27" s="25">
        <v>0</v>
      </c>
      <c r="S27" s="26">
        <v>0</v>
      </c>
      <c r="T27" s="25">
        <f t="shared" si="8"/>
        <v>0</v>
      </c>
      <c r="U27" s="25">
        <v>0</v>
      </c>
      <c r="V27" s="26">
        <v>0</v>
      </c>
      <c r="W27" s="29">
        <f t="shared" si="26"/>
        <v>0</v>
      </c>
      <c r="X27" s="28"/>
      <c r="Y27" s="25"/>
      <c r="Z27" s="25">
        <v>0</v>
      </c>
      <c r="AA27" s="101">
        <v>0</v>
      </c>
    </row>
    <row r="28" spans="1:28" s="2" customFormat="1" ht="15.95" customHeight="1">
      <c r="A28" s="129">
        <v>19</v>
      </c>
      <c r="B28" s="25">
        <f t="shared" si="23"/>
        <v>15</v>
      </c>
      <c r="C28" s="25">
        <f t="shared" si="27"/>
        <v>8</v>
      </c>
      <c r="D28" s="26">
        <f t="shared" si="27"/>
        <v>7</v>
      </c>
      <c r="E28" s="27">
        <f t="shared" si="0"/>
        <v>1</v>
      </c>
      <c r="F28" s="25">
        <v>1</v>
      </c>
      <c r="G28" s="26">
        <v>0</v>
      </c>
      <c r="H28" s="28">
        <f t="shared" si="24"/>
        <v>3</v>
      </c>
      <c r="I28" s="25">
        <v>2</v>
      </c>
      <c r="J28" s="26">
        <v>1</v>
      </c>
      <c r="K28" s="27">
        <f t="shared" si="20"/>
        <v>2</v>
      </c>
      <c r="L28" s="25">
        <v>2</v>
      </c>
      <c r="M28" s="25">
        <v>0</v>
      </c>
      <c r="N28" s="25">
        <f t="shared" si="16"/>
        <v>0</v>
      </c>
      <c r="O28" s="25">
        <v>0</v>
      </c>
      <c r="P28" s="26">
        <v>0</v>
      </c>
      <c r="Q28" s="27">
        <f t="shared" si="25"/>
        <v>1</v>
      </c>
      <c r="R28" s="25">
        <v>1</v>
      </c>
      <c r="S28" s="25">
        <v>0</v>
      </c>
      <c r="T28" s="25">
        <f t="shared" si="8"/>
        <v>69</v>
      </c>
      <c r="U28" s="25">
        <v>69</v>
      </c>
      <c r="V28" s="26">
        <v>0</v>
      </c>
      <c r="W28" s="29">
        <f t="shared" si="26"/>
        <v>0</v>
      </c>
      <c r="X28" s="28"/>
      <c r="Y28" s="25"/>
      <c r="Z28" s="25">
        <v>0</v>
      </c>
      <c r="AA28" s="101">
        <v>0</v>
      </c>
      <c r="AB28" s="9"/>
    </row>
    <row r="29" spans="1:28" s="2" customFormat="1" ht="15.95" customHeight="1">
      <c r="A29" s="129">
        <v>20</v>
      </c>
      <c r="B29" s="25">
        <f t="shared" si="23"/>
        <v>15</v>
      </c>
      <c r="C29" s="25">
        <f t="shared" si="27"/>
        <v>8</v>
      </c>
      <c r="D29" s="26">
        <f t="shared" si="27"/>
        <v>7</v>
      </c>
      <c r="E29" s="27">
        <f t="shared" si="0"/>
        <v>0</v>
      </c>
      <c r="F29" s="25">
        <v>0</v>
      </c>
      <c r="G29" s="26">
        <v>0</v>
      </c>
      <c r="H29" s="28">
        <f t="shared" si="24"/>
        <v>1</v>
      </c>
      <c r="I29" s="25">
        <v>0</v>
      </c>
      <c r="J29" s="26">
        <v>1</v>
      </c>
      <c r="K29" s="27">
        <f t="shared" si="20"/>
        <v>1</v>
      </c>
      <c r="L29" s="25">
        <v>0</v>
      </c>
      <c r="M29" s="25">
        <v>1</v>
      </c>
      <c r="N29" s="25">
        <f t="shared" si="16"/>
        <v>0</v>
      </c>
      <c r="O29" s="25">
        <v>0</v>
      </c>
      <c r="P29" s="26">
        <v>0</v>
      </c>
      <c r="Q29" s="31">
        <f t="shared" si="25"/>
        <v>0</v>
      </c>
      <c r="R29" s="25">
        <v>0</v>
      </c>
      <c r="S29" s="25">
        <v>0</v>
      </c>
      <c r="T29" s="25">
        <f t="shared" si="8"/>
        <v>0</v>
      </c>
      <c r="U29" s="25">
        <v>0</v>
      </c>
      <c r="V29" s="26">
        <v>0</v>
      </c>
      <c r="W29" s="29">
        <f t="shared" si="26"/>
        <v>0</v>
      </c>
      <c r="X29" s="28"/>
      <c r="Y29" s="25"/>
      <c r="Z29" s="25">
        <v>0</v>
      </c>
      <c r="AA29" s="101">
        <v>0</v>
      </c>
      <c r="AB29" s="9"/>
    </row>
    <row r="30" spans="1:28" s="9" customFormat="1" ht="15.95" customHeight="1">
      <c r="A30" s="129">
        <v>21</v>
      </c>
      <c r="B30" s="25">
        <f t="shared" si="23"/>
        <v>15</v>
      </c>
      <c r="C30" s="25">
        <f t="shared" si="27"/>
        <v>8</v>
      </c>
      <c r="D30" s="26">
        <f t="shared" si="27"/>
        <v>7</v>
      </c>
      <c r="E30" s="27">
        <f>SUM(F30:G30)</f>
        <v>0</v>
      </c>
      <c r="F30" s="25">
        <v>0</v>
      </c>
      <c r="G30" s="26">
        <v>0</v>
      </c>
      <c r="H30" s="28">
        <f t="shared" si="24"/>
        <v>0</v>
      </c>
      <c r="I30" s="25">
        <v>0</v>
      </c>
      <c r="J30" s="26">
        <v>0</v>
      </c>
      <c r="K30" s="27">
        <f>SUM(L30:M30)</f>
        <v>0</v>
      </c>
      <c r="L30" s="25">
        <v>0</v>
      </c>
      <c r="M30" s="25">
        <v>0</v>
      </c>
      <c r="N30" s="25">
        <f>SUM(O30:P30)</f>
        <v>0</v>
      </c>
      <c r="O30" s="25">
        <v>0</v>
      </c>
      <c r="P30" s="26">
        <v>0</v>
      </c>
      <c r="Q30" s="31">
        <f t="shared" si="25"/>
        <v>0</v>
      </c>
      <c r="R30" s="25">
        <v>0</v>
      </c>
      <c r="S30" s="25">
        <v>0</v>
      </c>
      <c r="T30" s="25">
        <f>SUM(U30:V30)</f>
        <v>0</v>
      </c>
      <c r="U30" s="25">
        <v>0</v>
      </c>
      <c r="V30" s="26">
        <v>0</v>
      </c>
      <c r="W30" s="29">
        <f t="shared" si="26"/>
        <v>0</v>
      </c>
      <c r="X30" s="28"/>
      <c r="Y30" s="25"/>
      <c r="Z30" s="25">
        <v>0</v>
      </c>
      <c r="AA30" s="101">
        <v>0</v>
      </c>
    </row>
    <row r="31" spans="1:28" s="9" customFormat="1" ht="15.95" customHeight="1">
      <c r="A31" s="129">
        <v>22</v>
      </c>
      <c r="B31" s="25">
        <f t="shared" si="23"/>
        <v>16</v>
      </c>
      <c r="C31" s="25">
        <f t="shared" si="27"/>
        <v>9</v>
      </c>
      <c r="D31" s="26">
        <f t="shared" si="27"/>
        <v>7</v>
      </c>
      <c r="E31" s="27">
        <f>SUM(F31:G31)</f>
        <v>1</v>
      </c>
      <c r="F31" s="25">
        <v>1</v>
      </c>
      <c r="G31" s="26">
        <v>0</v>
      </c>
      <c r="H31" s="28">
        <f t="shared" si="24"/>
        <v>0</v>
      </c>
      <c r="I31" s="25">
        <v>0</v>
      </c>
      <c r="J31" s="26">
        <v>0</v>
      </c>
      <c r="K31" s="27">
        <f>SUM(L31:M31)</f>
        <v>0</v>
      </c>
      <c r="L31" s="25">
        <v>0</v>
      </c>
      <c r="M31" s="25">
        <v>0</v>
      </c>
      <c r="N31" s="25">
        <f>SUM(O31:P31)</f>
        <v>0</v>
      </c>
      <c r="O31" s="25">
        <v>0</v>
      </c>
      <c r="P31" s="26">
        <v>0</v>
      </c>
      <c r="Q31" s="31">
        <f t="shared" si="25"/>
        <v>0</v>
      </c>
      <c r="R31" s="25">
        <v>0</v>
      </c>
      <c r="S31" s="25">
        <v>0</v>
      </c>
      <c r="T31" s="25">
        <f>SUM(U31:V31)</f>
        <v>0</v>
      </c>
      <c r="U31" s="25">
        <v>0</v>
      </c>
      <c r="V31" s="26">
        <v>0</v>
      </c>
      <c r="W31" s="29">
        <f t="shared" si="26"/>
        <v>0</v>
      </c>
      <c r="X31" s="28"/>
      <c r="Y31" s="25"/>
      <c r="Z31" s="25">
        <v>0</v>
      </c>
      <c r="AA31" s="101">
        <v>0</v>
      </c>
    </row>
    <row r="32" spans="1:28" s="9" customFormat="1" ht="15.95" customHeight="1" thickBot="1">
      <c r="A32" s="129">
        <v>23</v>
      </c>
      <c r="B32" s="25">
        <f t="shared" si="23"/>
        <v>15</v>
      </c>
      <c r="C32" s="25">
        <f t="shared" si="27"/>
        <v>8</v>
      </c>
      <c r="D32" s="26">
        <f t="shared" si="27"/>
        <v>7</v>
      </c>
      <c r="E32" s="27">
        <f>SUM(F32:G32)</f>
        <v>0</v>
      </c>
      <c r="F32" s="25">
        <v>0</v>
      </c>
      <c r="G32" s="26">
        <v>0</v>
      </c>
      <c r="H32" s="28">
        <f t="shared" si="24"/>
        <v>0</v>
      </c>
      <c r="I32" s="25">
        <v>0</v>
      </c>
      <c r="J32" s="26">
        <v>0</v>
      </c>
      <c r="K32" s="27">
        <f>SUM(L32:M32)</f>
        <v>1</v>
      </c>
      <c r="L32" s="25">
        <v>1</v>
      </c>
      <c r="M32" s="25">
        <v>0</v>
      </c>
      <c r="N32" s="25">
        <f>SUM(O32:P32)</f>
        <v>0</v>
      </c>
      <c r="O32" s="25">
        <v>0</v>
      </c>
      <c r="P32" s="26">
        <v>0</v>
      </c>
      <c r="Q32" s="31">
        <f t="shared" si="25"/>
        <v>0</v>
      </c>
      <c r="R32" s="25">
        <v>0</v>
      </c>
      <c r="S32" s="25">
        <v>0</v>
      </c>
      <c r="T32" s="25">
        <f>SUM(U32:V32)</f>
        <v>0</v>
      </c>
      <c r="U32" s="25">
        <v>0</v>
      </c>
      <c r="V32" s="26">
        <v>0</v>
      </c>
      <c r="W32" s="29">
        <f ca="1">-W32</f>
        <v>0</v>
      </c>
      <c r="X32" s="28"/>
      <c r="Y32" s="25"/>
      <c r="Z32" s="25">
        <v>0</v>
      </c>
      <c r="AA32" s="101">
        <v>0</v>
      </c>
    </row>
    <row r="33" spans="1:28" s="9" customFormat="1" ht="15.95" customHeight="1" thickBot="1">
      <c r="A33" s="130"/>
      <c r="B33" s="109">
        <f t="shared" ref="B33:Y33" si="28">SUM(B26:B32)</f>
        <v>105</v>
      </c>
      <c r="C33" s="109">
        <f t="shared" si="28"/>
        <v>57</v>
      </c>
      <c r="D33" s="109">
        <f t="shared" si="28"/>
        <v>48</v>
      </c>
      <c r="E33" s="109">
        <f t="shared" si="28"/>
        <v>4</v>
      </c>
      <c r="F33" s="110">
        <f t="shared" si="28"/>
        <v>3</v>
      </c>
      <c r="G33" s="110">
        <f t="shared" si="28"/>
        <v>1</v>
      </c>
      <c r="H33" s="109">
        <f t="shared" si="28"/>
        <v>5</v>
      </c>
      <c r="I33" s="110">
        <f t="shared" si="28"/>
        <v>3</v>
      </c>
      <c r="J33" s="110">
        <f t="shared" si="28"/>
        <v>2</v>
      </c>
      <c r="K33" s="109">
        <f t="shared" si="28"/>
        <v>9</v>
      </c>
      <c r="L33" s="110">
        <f t="shared" si="28"/>
        <v>7</v>
      </c>
      <c r="M33" s="110">
        <f t="shared" si="28"/>
        <v>2</v>
      </c>
      <c r="N33" s="109">
        <f t="shared" si="28"/>
        <v>0</v>
      </c>
      <c r="O33" s="110">
        <f t="shared" si="28"/>
        <v>0</v>
      </c>
      <c r="P33" s="110">
        <f t="shared" si="28"/>
        <v>0</v>
      </c>
      <c r="Q33" s="109">
        <f t="shared" si="28"/>
        <v>1</v>
      </c>
      <c r="R33" s="110">
        <f t="shared" si="28"/>
        <v>1</v>
      </c>
      <c r="S33" s="110">
        <f t="shared" si="28"/>
        <v>0</v>
      </c>
      <c r="T33" s="109">
        <f t="shared" si="28"/>
        <v>69</v>
      </c>
      <c r="U33" s="110">
        <f t="shared" si="28"/>
        <v>69</v>
      </c>
      <c r="V33" s="110">
        <f t="shared" si="28"/>
        <v>0</v>
      </c>
      <c r="W33" s="109">
        <f t="shared" ca="1" si="28"/>
        <v>0</v>
      </c>
      <c r="X33" s="110">
        <f t="shared" si="28"/>
        <v>0</v>
      </c>
      <c r="Y33" s="110">
        <f t="shared" si="28"/>
        <v>0</v>
      </c>
      <c r="Z33" s="108">
        <v>0</v>
      </c>
      <c r="AA33" s="33">
        <v>0</v>
      </c>
    </row>
    <row r="34" spans="1:28" s="9" customFormat="1" ht="15.95" customHeight="1">
      <c r="A34" s="129">
        <v>24</v>
      </c>
      <c r="B34" s="25">
        <f t="shared" ref="B34:B38" si="29">SUM(C34:D34)</f>
        <v>14</v>
      </c>
      <c r="C34" s="25">
        <f>SUM(C32,F34,I34)-SUM(L34,O34,R34)</f>
        <v>8</v>
      </c>
      <c r="D34" s="26">
        <f>SUM(D32,G34,J34)-SUM(M34,P34,S34)</f>
        <v>6</v>
      </c>
      <c r="E34" s="27">
        <f t="shared" ref="E34:E38" si="30">SUM(F34:G34)</f>
        <v>2</v>
      </c>
      <c r="F34" s="25">
        <v>1</v>
      </c>
      <c r="G34" s="26">
        <v>1</v>
      </c>
      <c r="H34" s="28">
        <f t="shared" ref="H34:H38" si="31">SUM(I34:J34)</f>
        <v>0</v>
      </c>
      <c r="I34" s="25">
        <v>0</v>
      </c>
      <c r="J34" s="26">
        <v>0</v>
      </c>
      <c r="K34" s="27">
        <f t="shared" ref="K34:K38" si="32">SUM(L34:M34)</f>
        <v>3</v>
      </c>
      <c r="L34" s="25">
        <v>1</v>
      </c>
      <c r="M34" s="25">
        <v>2</v>
      </c>
      <c r="N34" s="25">
        <v>0</v>
      </c>
      <c r="O34" s="25">
        <v>0</v>
      </c>
      <c r="P34" s="26">
        <v>0</v>
      </c>
      <c r="Q34" s="31">
        <f t="shared" ref="Q34:Q38" si="33">SUM(R34:S34)</f>
        <v>0</v>
      </c>
      <c r="R34" s="25">
        <v>0</v>
      </c>
      <c r="S34" s="25">
        <v>0</v>
      </c>
      <c r="T34" s="25">
        <f t="shared" ref="T34:T38" si="34">SUM(U34:V34)</f>
        <v>0</v>
      </c>
      <c r="U34" s="25">
        <v>0</v>
      </c>
      <c r="V34" s="26">
        <v>0</v>
      </c>
      <c r="W34" s="29">
        <f t="shared" ref="W34:W38" si="35">SUM(X34:Y34)</f>
        <v>0</v>
      </c>
      <c r="X34" s="28">
        <v>0</v>
      </c>
      <c r="Y34" s="25">
        <v>0</v>
      </c>
      <c r="Z34" s="25">
        <v>0</v>
      </c>
      <c r="AA34" s="101">
        <v>0</v>
      </c>
    </row>
    <row r="35" spans="1:28" s="9" customFormat="1" ht="15.95" customHeight="1">
      <c r="A35" s="129">
        <v>25</v>
      </c>
      <c r="B35" s="25">
        <f t="shared" si="29"/>
        <v>15</v>
      </c>
      <c r="C35" s="25">
        <f t="shared" ref="C35:D38" si="36">SUM(C34,F35,I35)-SUM(L35,O35,R35)</f>
        <v>8</v>
      </c>
      <c r="D35" s="26">
        <f t="shared" si="36"/>
        <v>7</v>
      </c>
      <c r="E35" s="27">
        <f t="shared" si="30"/>
        <v>1</v>
      </c>
      <c r="F35" s="25">
        <v>0</v>
      </c>
      <c r="G35" s="26">
        <v>1</v>
      </c>
      <c r="H35" s="28">
        <f t="shared" si="31"/>
        <v>0</v>
      </c>
      <c r="I35" s="25">
        <v>0</v>
      </c>
      <c r="J35" s="26">
        <v>0</v>
      </c>
      <c r="K35" s="27">
        <f t="shared" si="32"/>
        <v>0</v>
      </c>
      <c r="L35" s="25">
        <v>0</v>
      </c>
      <c r="M35" s="25">
        <v>0</v>
      </c>
      <c r="N35" s="25">
        <f t="shared" ref="N35:N38" si="37">SUM(O35:P35)</f>
        <v>0</v>
      </c>
      <c r="O35" s="25">
        <v>0</v>
      </c>
      <c r="P35" s="26">
        <v>0</v>
      </c>
      <c r="Q35" s="31">
        <f t="shared" si="33"/>
        <v>0</v>
      </c>
      <c r="R35" s="25">
        <v>0</v>
      </c>
      <c r="S35" s="25">
        <v>0</v>
      </c>
      <c r="T35" s="25">
        <f t="shared" si="34"/>
        <v>0</v>
      </c>
      <c r="U35" s="25">
        <v>0</v>
      </c>
      <c r="V35" s="26">
        <v>0</v>
      </c>
      <c r="W35" s="29">
        <v>0</v>
      </c>
      <c r="X35" s="28">
        <v>0</v>
      </c>
      <c r="Y35" s="25">
        <v>0</v>
      </c>
      <c r="Z35" s="25">
        <v>0</v>
      </c>
      <c r="AA35" s="101">
        <v>0</v>
      </c>
    </row>
    <row r="36" spans="1:28" s="9" customFormat="1" ht="15.95" customHeight="1">
      <c r="A36" s="129">
        <v>26</v>
      </c>
      <c r="B36" s="25">
        <f t="shared" si="29"/>
        <v>14</v>
      </c>
      <c r="C36" s="25">
        <f t="shared" si="36"/>
        <v>8</v>
      </c>
      <c r="D36" s="26">
        <f t="shared" si="36"/>
        <v>6</v>
      </c>
      <c r="E36" s="27">
        <f t="shared" si="30"/>
        <v>0</v>
      </c>
      <c r="F36" s="25">
        <v>0</v>
      </c>
      <c r="G36" s="26">
        <v>0</v>
      </c>
      <c r="H36" s="28">
        <f t="shared" si="31"/>
        <v>1</v>
      </c>
      <c r="I36" s="25">
        <v>1</v>
      </c>
      <c r="J36" s="26">
        <v>0</v>
      </c>
      <c r="K36" s="27">
        <f t="shared" si="32"/>
        <v>2</v>
      </c>
      <c r="L36" s="25">
        <v>1</v>
      </c>
      <c r="M36" s="25">
        <v>1</v>
      </c>
      <c r="N36" s="25">
        <f t="shared" si="37"/>
        <v>0</v>
      </c>
      <c r="O36" s="25">
        <v>0</v>
      </c>
      <c r="P36" s="26">
        <v>0</v>
      </c>
      <c r="Q36" s="31">
        <f t="shared" si="33"/>
        <v>0</v>
      </c>
      <c r="R36" s="25">
        <v>0</v>
      </c>
      <c r="S36" s="25">
        <v>0</v>
      </c>
      <c r="T36" s="25">
        <f t="shared" si="34"/>
        <v>0</v>
      </c>
      <c r="U36" s="25">
        <v>0</v>
      </c>
      <c r="V36" s="26">
        <v>0</v>
      </c>
      <c r="W36" s="29">
        <f t="shared" si="35"/>
        <v>0</v>
      </c>
      <c r="X36" s="28">
        <v>0</v>
      </c>
      <c r="Y36" s="25">
        <v>0</v>
      </c>
      <c r="Z36" s="25">
        <v>0</v>
      </c>
      <c r="AA36" s="101">
        <v>0</v>
      </c>
    </row>
    <row r="37" spans="1:28" ht="15.95" customHeight="1">
      <c r="A37" s="129">
        <v>27</v>
      </c>
      <c r="B37" s="25">
        <f t="shared" si="29"/>
        <v>14</v>
      </c>
      <c r="C37" s="25">
        <f t="shared" si="36"/>
        <v>8</v>
      </c>
      <c r="D37" s="26">
        <f t="shared" si="36"/>
        <v>6</v>
      </c>
      <c r="E37" s="27">
        <f t="shared" si="30"/>
        <v>1</v>
      </c>
      <c r="F37" s="25">
        <v>1</v>
      </c>
      <c r="G37" s="26">
        <v>0</v>
      </c>
      <c r="H37" s="28">
        <f t="shared" si="31"/>
        <v>0</v>
      </c>
      <c r="I37" s="25">
        <v>0</v>
      </c>
      <c r="J37" s="26">
        <v>0</v>
      </c>
      <c r="K37" s="27">
        <f t="shared" si="32"/>
        <v>1</v>
      </c>
      <c r="L37" s="25">
        <v>1</v>
      </c>
      <c r="M37" s="25">
        <v>0</v>
      </c>
      <c r="N37" s="25">
        <f t="shared" si="37"/>
        <v>0</v>
      </c>
      <c r="O37" s="25">
        <v>0</v>
      </c>
      <c r="P37" s="26">
        <v>0</v>
      </c>
      <c r="Q37" s="31">
        <f t="shared" si="33"/>
        <v>0</v>
      </c>
      <c r="R37" s="25">
        <v>0</v>
      </c>
      <c r="S37" s="25">
        <v>0</v>
      </c>
      <c r="T37" s="25">
        <f t="shared" si="34"/>
        <v>0</v>
      </c>
      <c r="U37" s="25">
        <v>0</v>
      </c>
      <c r="V37" s="26">
        <v>0</v>
      </c>
      <c r="W37" s="29">
        <f t="shared" si="35"/>
        <v>0</v>
      </c>
      <c r="X37" s="28">
        <v>0</v>
      </c>
      <c r="Y37" s="25">
        <v>0</v>
      </c>
      <c r="Z37" s="25">
        <v>0</v>
      </c>
      <c r="AA37" s="101">
        <v>0</v>
      </c>
    </row>
    <row r="38" spans="1:28" ht="15.95" customHeight="1">
      <c r="A38" s="129">
        <v>28</v>
      </c>
      <c r="B38" s="25">
        <f t="shared" si="29"/>
        <v>15</v>
      </c>
      <c r="C38" s="25">
        <f t="shared" si="36"/>
        <v>9</v>
      </c>
      <c r="D38" s="26">
        <f t="shared" si="36"/>
        <v>6</v>
      </c>
      <c r="E38" s="27">
        <f t="shared" si="30"/>
        <v>1</v>
      </c>
      <c r="F38" s="25">
        <v>1</v>
      </c>
      <c r="G38" s="26">
        <v>0</v>
      </c>
      <c r="H38" s="28">
        <f t="shared" si="31"/>
        <v>1</v>
      </c>
      <c r="I38" s="25">
        <v>1</v>
      </c>
      <c r="J38" s="26">
        <v>0</v>
      </c>
      <c r="K38" s="27">
        <f t="shared" si="32"/>
        <v>1</v>
      </c>
      <c r="L38" s="25">
        <v>1</v>
      </c>
      <c r="M38" s="25">
        <v>0</v>
      </c>
      <c r="N38" s="25">
        <f t="shared" si="37"/>
        <v>0</v>
      </c>
      <c r="O38" s="25">
        <v>0</v>
      </c>
      <c r="P38" s="26">
        <v>0</v>
      </c>
      <c r="Q38" s="31">
        <f t="shared" si="33"/>
        <v>0</v>
      </c>
      <c r="R38" s="25">
        <v>0</v>
      </c>
      <c r="S38" s="25">
        <v>0</v>
      </c>
      <c r="T38" s="25">
        <f t="shared" si="34"/>
        <v>0</v>
      </c>
      <c r="U38" s="25">
        <v>0</v>
      </c>
      <c r="V38" s="26">
        <v>0</v>
      </c>
      <c r="W38" s="29">
        <f t="shared" si="35"/>
        <v>0</v>
      </c>
      <c r="X38" s="28">
        <v>0</v>
      </c>
      <c r="Y38" s="25">
        <v>0</v>
      </c>
      <c r="Z38" s="25">
        <v>0</v>
      </c>
      <c r="AA38" s="101">
        <v>0</v>
      </c>
    </row>
    <row r="39" spans="1:28" ht="15.95" customHeight="1">
      <c r="A39" s="129">
        <v>29</v>
      </c>
      <c r="B39" s="25">
        <f t="shared" ref="B39:B40" si="38">SUM(C39:D39)</f>
        <v>15</v>
      </c>
      <c r="C39" s="25">
        <f t="shared" ref="C39:C40" si="39">SUM(C38,F39,I39)-SUM(L39,O39,R39)</f>
        <v>9</v>
      </c>
      <c r="D39" s="26">
        <f t="shared" ref="D39:D40" si="40">SUM(D38,G39,J39)-SUM(M39,P39,S39)</f>
        <v>6</v>
      </c>
      <c r="E39" s="27">
        <f t="shared" ref="E39:E40" si="41">SUM(F39:G39)</f>
        <v>0</v>
      </c>
      <c r="F39" s="25">
        <v>0</v>
      </c>
      <c r="G39" s="26">
        <v>0</v>
      </c>
      <c r="H39" s="28">
        <f t="shared" ref="H39:H40" si="42">SUM(I39:J39)</f>
        <v>0</v>
      </c>
      <c r="I39" s="25">
        <v>0</v>
      </c>
      <c r="J39" s="26">
        <v>0</v>
      </c>
      <c r="K39" s="27">
        <f t="shared" ref="K39:K40" si="43">SUM(L39:M39)</f>
        <v>0</v>
      </c>
      <c r="L39" s="25">
        <v>0</v>
      </c>
      <c r="M39" s="25">
        <v>0</v>
      </c>
      <c r="N39" s="25">
        <f t="shared" ref="N39:N40" si="44">SUM(O39:P39)</f>
        <v>0</v>
      </c>
      <c r="O39" s="25">
        <v>0</v>
      </c>
      <c r="P39" s="26">
        <v>0</v>
      </c>
      <c r="Q39" s="31">
        <f t="shared" ref="Q39:Q40" si="45">SUM(R39:S39)</f>
        <v>0</v>
      </c>
      <c r="R39" s="25">
        <v>0</v>
      </c>
      <c r="S39" s="25">
        <v>0</v>
      </c>
      <c r="T39" s="25">
        <f t="shared" ref="T39:T40" si="46">SUM(U39:V39)</f>
        <v>0</v>
      </c>
      <c r="U39" s="25">
        <v>0</v>
      </c>
      <c r="V39" s="26">
        <v>0</v>
      </c>
      <c r="W39" s="29">
        <f t="shared" ref="W39:W40" si="47">SUM(X39:Y39)</f>
        <v>0</v>
      </c>
      <c r="X39" s="28">
        <v>0</v>
      </c>
      <c r="Y39" s="25">
        <v>0</v>
      </c>
      <c r="Z39" s="25">
        <v>0</v>
      </c>
      <c r="AA39" s="101">
        <v>0</v>
      </c>
    </row>
    <row r="40" spans="1:28" ht="15.95" customHeight="1" thickBot="1">
      <c r="A40" s="129">
        <v>30</v>
      </c>
      <c r="B40" s="25">
        <f t="shared" si="38"/>
        <v>15</v>
      </c>
      <c r="C40" s="25">
        <f t="shared" si="39"/>
        <v>9</v>
      </c>
      <c r="D40" s="26">
        <f t="shared" si="40"/>
        <v>6</v>
      </c>
      <c r="E40" s="27">
        <f t="shared" si="41"/>
        <v>0</v>
      </c>
      <c r="F40" s="25">
        <v>0</v>
      </c>
      <c r="G40" s="26">
        <v>0</v>
      </c>
      <c r="H40" s="28">
        <f t="shared" si="42"/>
        <v>0</v>
      </c>
      <c r="I40" s="25">
        <v>0</v>
      </c>
      <c r="J40" s="26">
        <v>0</v>
      </c>
      <c r="K40" s="27">
        <f t="shared" si="43"/>
        <v>0</v>
      </c>
      <c r="L40" s="25">
        <v>0</v>
      </c>
      <c r="M40" s="25">
        <v>0</v>
      </c>
      <c r="N40" s="25">
        <f t="shared" si="44"/>
        <v>0</v>
      </c>
      <c r="O40" s="25">
        <v>0</v>
      </c>
      <c r="P40" s="26">
        <v>0</v>
      </c>
      <c r="Q40" s="31">
        <f t="shared" si="45"/>
        <v>0</v>
      </c>
      <c r="R40" s="25">
        <v>0</v>
      </c>
      <c r="S40" s="25">
        <v>0</v>
      </c>
      <c r="T40" s="25">
        <f t="shared" si="46"/>
        <v>0</v>
      </c>
      <c r="U40" s="25">
        <v>0</v>
      </c>
      <c r="V40" s="26">
        <v>0</v>
      </c>
      <c r="W40" s="29">
        <f t="shared" si="47"/>
        <v>0</v>
      </c>
      <c r="X40" s="28">
        <v>0</v>
      </c>
      <c r="Y40" s="25">
        <v>0</v>
      </c>
      <c r="Z40" s="25">
        <v>0</v>
      </c>
      <c r="AA40" s="101">
        <v>0</v>
      </c>
    </row>
    <row r="41" spans="1:28" ht="15.95" customHeight="1" thickBot="1">
      <c r="A41" s="107"/>
      <c r="B41" s="109">
        <f>SUM(B34:B40)</f>
        <v>102</v>
      </c>
      <c r="C41" s="109">
        <f>SUM(C34:C40)</f>
        <v>59</v>
      </c>
      <c r="D41" s="109">
        <f>SUM(D34:D40)</f>
        <v>43</v>
      </c>
      <c r="E41" s="109">
        <f t="shared" ref="E41:Y41" si="48">SUM(E34:E40)</f>
        <v>5</v>
      </c>
      <c r="F41" s="110">
        <f t="shared" si="48"/>
        <v>3</v>
      </c>
      <c r="G41" s="110">
        <f t="shared" si="48"/>
        <v>2</v>
      </c>
      <c r="H41" s="109">
        <f t="shared" si="48"/>
        <v>2</v>
      </c>
      <c r="I41" s="110">
        <f t="shared" si="48"/>
        <v>2</v>
      </c>
      <c r="J41" s="110">
        <f t="shared" si="48"/>
        <v>0</v>
      </c>
      <c r="K41" s="109">
        <f t="shared" si="48"/>
        <v>7</v>
      </c>
      <c r="L41" s="110">
        <f t="shared" si="48"/>
        <v>4</v>
      </c>
      <c r="M41" s="110">
        <f t="shared" si="48"/>
        <v>3</v>
      </c>
      <c r="N41" s="109">
        <f t="shared" si="48"/>
        <v>0</v>
      </c>
      <c r="O41" s="110">
        <f t="shared" si="48"/>
        <v>0</v>
      </c>
      <c r="P41" s="110">
        <f t="shared" si="48"/>
        <v>0</v>
      </c>
      <c r="Q41" s="109">
        <f t="shared" si="48"/>
        <v>0</v>
      </c>
      <c r="R41" s="110">
        <f t="shared" si="48"/>
        <v>0</v>
      </c>
      <c r="S41" s="110">
        <f t="shared" si="48"/>
        <v>0</v>
      </c>
      <c r="T41" s="109">
        <f t="shared" si="48"/>
        <v>0</v>
      </c>
      <c r="U41" s="110">
        <f t="shared" si="48"/>
        <v>0</v>
      </c>
      <c r="V41" s="110">
        <f t="shared" si="48"/>
        <v>0</v>
      </c>
      <c r="W41" s="109">
        <f t="shared" si="48"/>
        <v>0</v>
      </c>
      <c r="X41" s="110">
        <f t="shared" si="48"/>
        <v>0</v>
      </c>
      <c r="Y41" s="110">
        <f t="shared" si="48"/>
        <v>0</v>
      </c>
      <c r="Z41" s="108">
        <v>0</v>
      </c>
      <c r="AA41" s="33">
        <v>0</v>
      </c>
    </row>
    <row r="42" spans="1:28" ht="15.95" customHeight="1" thickBot="1">
      <c r="A42" s="255">
        <v>31</v>
      </c>
      <c r="B42" s="25">
        <f t="shared" ref="B42" si="49">SUM(C42:D42)</f>
        <v>16</v>
      </c>
      <c r="C42" s="25">
        <f>SUM(C40,F42,I42)-SUM(L42,O42,R42)</f>
        <v>10</v>
      </c>
      <c r="D42" s="26">
        <f>SUM(D40,G42,J42)-SUM(M42,P42,S42)</f>
        <v>6</v>
      </c>
      <c r="E42" s="27">
        <f t="shared" ref="E42" si="50">SUM(F42:G42)</f>
        <v>2</v>
      </c>
      <c r="F42" s="25">
        <v>2</v>
      </c>
      <c r="G42" s="26">
        <v>0</v>
      </c>
      <c r="H42" s="28">
        <f t="shared" ref="H42" si="51">SUM(I42:J42)</f>
        <v>1</v>
      </c>
      <c r="I42" s="25">
        <v>0</v>
      </c>
      <c r="J42" s="26">
        <v>1</v>
      </c>
      <c r="K42" s="27">
        <f t="shared" ref="K42" si="52">SUM(L42:M42)</f>
        <v>2</v>
      </c>
      <c r="L42" s="25">
        <v>1</v>
      </c>
      <c r="M42" s="25">
        <v>1</v>
      </c>
      <c r="N42" s="25">
        <f t="shared" ref="N42" si="53">SUM(O42:P42)</f>
        <v>0</v>
      </c>
      <c r="O42" s="25">
        <v>0</v>
      </c>
      <c r="P42" s="26">
        <v>0</v>
      </c>
      <c r="Q42" s="31">
        <f t="shared" ref="Q42" si="54">SUM(R42:S42)</f>
        <v>0</v>
      </c>
      <c r="R42" s="25">
        <v>0</v>
      </c>
      <c r="S42" s="25">
        <v>0</v>
      </c>
      <c r="T42" s="25">
        <f t="shared" ref="T42" si="55">SUM(U42:V42)</f>
        <v>0</v>
      </c>
      <c r="U42" s="25">
        <v>0</v>
      </c>
      <c r="V42" s="26">
        <v>0</v>
      </c>
      <c r="W42" s="29">
        <f t="shared" ref="W42" si="56">SUM(X42:Y42)</f>
        <v>0</v>
      </c>
      <c r="X42" s="28">
        <v>0</v>
      </c>
      <c r="Y42" s="25">
        <v>0</v>
      </c>
      <c r="Z42" s="25">
        <v>0</v>
      </c>
      <c r="AA42" s="101">
        <v>0</v>
      </c>
    </row>
    <row r="43" spans="1:28" ht="15.95" customHeight="1" thickBot="1">
      <c r="A43" s="274"/>
      <c r="B43" s="109">
        <f t="shared" ref="B43:Y43" si="57">SUM(B42:B42)</f>
        <v>16</v>
      </c>
      <c r="C43" s="109">
        <f t="shared" si="57"/>
        <v>10</v>
      </c>
      <c r="D43" s="109">
        <f t="shared" si="57"/>
        <v>6</v>
      </c>
      <c r="E43" s="109">
        <f t="shared" si="57"/>
        <v>2</v>
      </c>
      <c r="F43" s="109">
        <f t="shared" si="57"/>
        <v>2</v>
      </c>
      <c r="G43" s="109">
        <f t="shared" si="57"/>
        <v>0</v>
      </c>
      <c r="H43" s="109">
        <f t="shared" si="57"/>
        <v>1</v>
      </c>
      <c r="I43" s="109">
        <f t="shared" si="57"/>
        <v>0</v>
      </c>
      <c r="J43" s="109">
        <f t="shared" si="57"/>
        <v>1</v>
      </c>
      <c r="K43" s="109">
        <f t="shared" si="57"/>
        <v>2</v>
      </c>
      <c r="L43" s="109">
        <f t="shared" si="57"/>
        <v>1</v>
      </c>
      <c r="M43" s="109">
        <f t="shared" si="57"/>
        <v>1</v>
      </c>
      <c r="N43" s="109">
        <f t="shared" si="57"/>
        <v>0</v>
      </c>
      <c r="O43" s="109">
        <f t="shared" si="57"/>
        <v>0</v>
      </c>
      <c r="P43" s="109">
        <f t="shared" si="57"/>
        <v>0</v>
      </c>
      <c r="Q43" s="109">
        <f t="shared" si="57"/>
        <v>0</v>
      </c>
      <c r="R43" s="109">
        <f t="shared" si="57"/>
        <v>0</v>
      </c>
      <c r="S43" s="109">
        <f t="shared" si="57"/>
        <v>0</v>
      </c>
      <c r="T43" s="109">
        <f t="shared" si="57"/>
        <v>0</v>
      </c>
      <c r="U43" s="109">
        <f t="shared" si="57"/>
        <v>0</v>
      </c>
      <c r="V43" s="109">
        <f t="shared" si="57"/>
        <v>0</v>
      </c>
      <c r="W43" s="109">
        <f t="shared" si="57"/>
        <v>0</v>
      </c>
      <c r="X43" s="109">
        <f t="shared" si="57"/>
        <v>0</v>
      </c>
      <c r="Y43" s="109">
        <f t="shared" si="57"/>
        <v>0</v>
      </c>
      <c r="Z43" s="109">
        <f t="shared" ref="Z43:AA43" si="58">SUM(Z36:Z38)</f>
        <v>0</v>
      </c>
      <c r="AA43" s="109">
        <f t="shared" si="58"/>
        <v>0</v>
      </c>
    </row>
    <row r="44" spans="1:28" ht="15.95" customHeight="1" thickBot="1">
      <c r="A44" s="113"/>
      <c r="B44" s="179">
        <f t="shared" ref="B44:Y44" si="59">SUM(B9,B17,B25,B33,B41,B43)</f>
        <v>457</v>
      </c>
      <c r="C44" s="179">
        <f t="shared" si="59"/>
        <v>261</v>
      </c>
      <c r="D44" s="179">
        <f t="shared" si="59"/>
        <v>196</v>
      </c>
      <c r="E44" s="179">
        <f t="shared" si="59"/>
        <v>23</v>
      </c>
      <c r="F44" s="179">
        <f t="shared" si="59"/>
        <v>16</v>
      </c>
      <c r="G44" s="179">
        <f t="shared" si="59"/>
        <v>7</v>
      </c>
      <c r="H44" s="179">
        <f t="shared" si="59"/>
        <v>20</v>
      </c>
      <c r="I44" s="179">
        <f t="shared" si="59"/>
        <v>11</v>
      </c>
      <c r="J44" s="179">
        <f t="shared" si="59"/>
        <v>9</v>
      </c>
      <c r="K44" s="179">
        <f t="shared" si="59"/>
        <v>36</v>
      </c>
      <c r="L44" s="179">
        <f t="shared" si="59"/>
        <v>22</v>
      </c>
      <c r="M44" s="179">
        <f t="shared" si="59"/>
        <v>14</v>
      </c>
      <c r="N44" s="179">
        <f t="shared" si="59"/>
        <v>0</v>
      </c>
      <c r="O44" s="179">
        <f t="shared" si="59"/>
        <v>0</v>
      </c>
      <c r="P44" s="179">
        <f t="shared" si="59"/>
        <v>0</v>
      </c>
      <c r="Q44" s="179">
        <f t="shared" si="59"/>
        <v>5</v>
      </c>
      <c r="R44" s="179">
        <f t="shared" si="59"/>
        <v>3</v>
      </c>
      <c r="S44" s="179">
        <f t="shared" si="59"/>
        <v>2</v>
      </c>
      <c r="T44" s="179">
        <f t="shared" si="59"/>
        <v>95</v>
      </c>
      <c r="U44" s="179">
        <f t="shared" si="59"/>
        <v>71</v>
      </c>
      <c r="V44" s="179">
        <f t="shared" si="59"/>
        <v>24</v>
      </c>
      <c r="W44" s="179">
        <f t="shared" ca="1" si="59"/>
        <v>2</v>
      </c>
      <c r="X44" s="179">
        <f t="shared" si="59"/>
        <v>2</v>
      </c>
      <c r="Y44" s="179">
        <f t="shared" si="59"/>
        <v>0</v>
      </c>
      <c r="Z44" s="180"/>
      <c r="AA44" s="181"/>
      <c r="AB44" s="109">
        <f>SUM(AB37:AB41)</f>
        <v>0</v>
      </c>
    </row>
    <row r="45" spans="1:28" ht="15.95" customHeight="1">
      <c r="N45" s="6">
        <f>SUM(AC7,E44,H44)-SUM(K44,N44,Q44)</f>
        <v>16</v>
      </c>
      <c r="T45" s="6"/>
    </row>
    <row r="46" spans="1:28" ht="15.95" customHeight="1"/>
    <row r="47" spans="1:28" ht="15.95" customHeight="1"/>
    <row r="48" spans="1:2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8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1:AG134"/>
  <sheetViews>
    <sheetView workbookViewId="0">
      <pane xSplit="4" ySplit="6" topLeftCell="E31" activePane="bottomRight" state="frozen"/>
      <selection activeCell="I1048553" sqref="I1048553"/>
      <selection pane="topRight" activeCell="I1048553" sqref="I1048553"/>
      <selection pane="bottomLeft" activeCell="I1048553" sqref="I1048553"/>
      <selection pane="bottomRight" activeCell="C33" sqref="C33"/>
    </sheetView>
  </sheetViews>
  <sheetFormatPr baseColWidth="10" defaultRowHeight="12.75"/>
  <cols>
    <col min="1" max="1" width="4.5703125" style="8" customWidth="1"/>
    <col min="2" max="3" width="7.5703125" customWidth="1"/>
    <col min="4" max="4" width="8" customWidth="1"/>
    <col min="5" max="5" width="9.5703125" style="224" customWidth="1"/>
    <col min="6" max="14" width="7.28515625" style="224" customWidth="1"/>
    <col min="15" max="15" width="6.42578125" style="224" customWidth="1"/>
    <col min="16" max="17" width="7.28515625" style="224" customWidth="1"/>
    <col min="18" max="18" width="6.7109375" style="224" customWidth="1"/>
    <col min="19" max="19" width="7.28515625" style="224" customWidth="1"/>
    <col min="20" max="20" width="8.140625" style="224" customWidth="1"/>
    <col min="21" max="21" width="9.28515625" style="224" customWidth="1"/>
    <col min="22" max="22" width="7.85546875" style="224" customWidth="1"/>
    <col min="23" max="25" width="7.28515625" style="224" customWidth="1"/>
    <col min="26" max="26" width="4.7109375" style="224" customWidth="1"/>
    <col min="27" max="27" width="5.7109375" style="2" customWidth="1"/>
    <col min="29" max="29" width="10.42578125" customWidth="1"/>
  </cols>
  <sheetData>
    <row r="1" spans="1:33" ht="15.75">
      <c r="A1" s="298" t="s">
        <v>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</row>
    <row r="2" spans="1:33">
      <c r="A2" s="3" t="s">
        <v>118</v>
      </c>
      <c r="B2" s="3"/>
      <c r="C2" s="3"/>
      <c r="D2" s="4"/>
      <c r="E2" s="222"/>
      <c r="F2" s="222"/>
      <c r="G2" s="222"/>
      <c r="H2" s="222"/>
      <c r="I2" s="223"/>
      <c r="K2" s="222"/>
      <c r="L2" s="222"/>
      <c r="M2" s="222"/>
      <c r="N2" s="225"/>
    </row>
    <row r="3" spans="1:33" ht="6.75" customHeight="1" thickBot="1">
      <c r="A3" s="3"/>
      <c r="B3" s="3"/>
      <c r="C3" s="3"/>
      <c r="D3" s="4"/>
      <c r="E3" s="222"/>
      <c r="F3" s="222"/>
      <c r="G3" s="222"/>
      <c r="H3" s="222"/>
      <c r="I3" s="223"/>
      <c r="K3" s="222"/>
      <c r="L3" s="222"/>
      <c r="M3" s="222"/>
      <c r="N3" s="225"/>
    </row>
    <row r="4" spans="1:33" s="11" customFormat="1" ht="15" customHeight="1" thickTop="1" thickBot="1">
      <c r="A4" s="10" t="s">
        <v>1</v>
      </c>
      <c r="B4" s="299" t="s">
        <v>2</v>
      </c>
      <c r="C4" s="300"/>
      <c r="D4" s="300"/>
      <c r="E4" s="301" t="s">
        <v>7</v>
      </c>
      <c r="F4" s="302"/>
      <c r="G4" s="303"/>
      <c r="H4" s="307" t="s">
        <v>3</v>
      </c>
      <c r="I4" s="308"/>
      <c r="J4" s="309"/>
      <c r="K4" s="307" t="s">
        <v>3</v>
      </c>
      <c r="L4" s="308"/>
      <c r="M4" s="309"/>
      <c r="N4" s="310" t="s">
        <v>4</v>
      </c>
      <c r="O4" s="310"/>
      <c r="P4" s="310"/>
      <c r="Q4" s="310"/>
      <c r="R4" s="310"/>
      <c r="S4" s="311"/>
      <c r="T4" s="301" t="s">
        <v>16</v>
      </c>
      <c r="U4" s="312"/>
      <c r="V4" s="313"/>
      <c r="W4" s="301" t="s">
        <v>18</v>
      </c>
      <c r="X4" s="312"/>
      <c r="Y4" s="314"/>
      <c r="Z4" s="315" t="s">
        <v>20</v>
      </c>
      <c r="AA4" s="315"/>
    </row>
    <row r="5" spans="1:33" s="11" customFormat="1" ht="14.25" customHeight="1" thickBot="1">
      <c r="A5" s="12" t="s">
        <v>5</v>
      </c>
      <c r="B5" s="317" t="s">
        <v>6</v>
      </c>
      <c r="C5" s="318"/>
      <c r="D5" s="318"/>
      <c r="E5" s="304"/>
      <c r="F5" s="305"/>
      <c r="G5" s="306"/>
      <c r="H5" s="323" t="s">
        <v>8</v>
      </c>
      <c r="I5" s="324"/>
      <c r="J5" s="325"/>
      <c r="K5" s="323" t="s">
        <v>9</v>
      </c>
      <c r="L5" s="324"/>
      <c r="M5" s="325"/>
      <c r="N5" s="326" t="s">
        <v>10</v>
      </c>
      <c r="O5" s="327"/>
      <c r="P5" s="328"/>
      <c r="Q5" s="326" t="s">
        <v>11</v>
      </c>
      <c r="R5" s="327"/>
      <c r="S5" s="328"/>
      <c r="T5" s="319" t="s">
        <v>17</v>
      </c>
      <c r="U5" s="319"/>
      <c r="V5" s="320"/>
      <c r="W5" s="321" t="s">
        <v>19</v>
      </c>
      <c r="X5" s="319"/>
      <c r="Y5" s="322"/>
      <c r="Z5" s="316"/>
      <c r="AA5" s="316"/>
      <c r="AC5" s="11">
        <v>199</v>
      </c>
    </row>
    <row r="6" spans="1:33" s="11" customFormat="1" ht="12.75" customHeight="1" thickBot="1">
      <c r="A6" s="13" t="s">
        <v>12</v>
      </c>
      <c r="B6" s="34" t="s">
        <v>13</v>
      </c>
      <c r="C6" s="14" t="s">
        <v>14</v>
      </c>
      <c r="D6" s="34" t="s">
        <v>15</v>
      </c>
      <c r="E6" s="226" t="s">
        <v>13</v>
      </c>
      <c r="F6" s="227" t="s">
        <v>14</v>
      </c>
      <c r="G6" s="228" t="s">
        <v>15</v>
      </c>
      <c r="H6" s="140" t="s">
        <v>13</v>
      </c>
      <c r="I6" s="114" t="s">
        <v>14</v>
      </c>
      <c r="J6" s="229" t="s">
        <v>15</v>
      </c>
      <c r="K6" s="140" t="s">
        <v>13</v>
      </c>
      <c r="L6" s="114" t="s">
        <v>14</v>
      </c>
      <c r="M6" s="229" t="s">
        <v>15</v>
      </c>
      <c r="N6" s="230" t="s">
        <v>13</v>
      </c>
      <c r="O6" s="227" t="s">
        <v>14</v>
      </c>
      <c r="P6" s="228" t="s">
        <v>15</v>
      </c>
      <c r="Q6" s="140" t="s">
        <v>13</v>
      </c>
      <c r="R6" s="114" t="s">
        <v>14</v>
      </c>
      <c r="S6" s="229" t="s">
        <v>15</v>
      </c>
      <c r="T6" s="139" t="s">
        <v>13</v>
      </c>
      <c r="U6" s="114" t="s">
        <v>14</v>
      </c>
      <c r="V6" s="114" t="s">
        <v>15</v>
      </c>
      <c r="W6" s="114" t="s">
        <v>13</v>
      </c>
      <c r="X6" s="114" t="s">
        <v>14</v>
      </c>
      <c r="Y6" s="229" t="s">
        <v>15</v>
      </c>
      <c r="Z6" s="231" t="s">
        <v>14</v>
      </c>
      <c r="AA6" s="21" t="s">
        <v>15</v>
      </c>
      <c r="AC6" s="11">
        <v>145</v>
      </c>
    </row>
    <row r="7" spans="1:33" s="2" customFormat="1" ht="15.95" customHeight="1">
      <c r="A7" s="125">
        <v>1</v>
      </c>
      <c r="B7" s="25">
        <f>SUM(C7:D7)</f>
        <v>353</v>
      </c>
      <c r="C7" s="25">
        <f>SUM(AC5,F7,I7)-SUM(L7,O7,R7)</f>
        <v>204</v>
      </c>
      <c r="D7" s="171">
        <f>SUM(AC6,G7,J7)-SUM(M7,P7,S7)</f>
        <v>149</v>
      </c>
      <c r="E7" s="232">
        <f t="shared" ref="E7:E8" si="0">SUM(F7:G7)</f>
        <v>38</v>
      </c>
      <c r="F7" s="137">
        <f>SUM('CORTA EST. RESPIRATORIA'!F7,'RN INTERMEDIO '!F7,'RN INTENSIVO '!F7,'RN C. MINIMOS'!F7,'MEDICINA 1'!F7,'MEDICINA 2'!F7,'MEDICINA 3'!F7,'HEMATO-ONCOLOGIA'!F7,'TRANSPLANTE M.O'!F7,'MEDICINA 4'!F7,'MEDICINA 5'!F7,'MEDICINA 6'!F7,'MONITOREO EPILEPSIA '!F7,'RECOBRO (CONTINGENCIA 1)'!F7,'QUEMADO GRAL'!F7,'QUEMADO INTENSIVO'!F7,'U.T.I 1'!F7,'UTI 2'!F7,ORTOPEDIA!F7,'AISLAMIENTO (COVID)'!F7,'UTI 3 '!F7,'CONTINGENCIA 2 '!F7,'CONTINGENCIA 3'!F7)</f>
        <v>20</v>
      </c>
      <c r="G7" s="137">
        <f>SUM('CORTA EST. RESPIRATORIA'!G7,'RN INTERMEDIO '!G7,'RN INTENSIVO '!G7,'RN C. MINIMOS'!G7,'MEDICINA 1'!G7,'MEDICINA 2'!G7,'MEDICINA 3'!G7,'HEMATO-ONCOLOGIA'!G7,'TRANSPLANTE M.O'!G7,'MEDICINA 4'!G7,'MEDICINA 5'!G7,'MEDICINA 6'!G7,'MONITOREO EPILEPSIA '!G7,'RECOBRO (CONTINGENCIA 1)'!G7,'QUEMADO GRAL'!G7,'QUEMADO INTENSIVO'!G7,'U.T.I 1'!G7,'UTI 2'!G7,ORTOPEDIA!G7,'AISLAMIENTO (COVID)'!G7,'UTI 3 '!G7,'CONTINGENCIA 2 '!G7,'CONTINGENCIA 3'!G7)</f>
        <v>18</v>
      </c>
      <c r="H7" s="232">
        <f t="shared" ref="H7:H8" si="1">SUM(I7:J7)</f>
        <v>9</v>
      </c>
      <c r="I7" s="137">
        <f>SUM('CORTA EST. RESPIRATORIA'!I7,'RN INTERMEDIO '!I7,'RN INTENSIVO '!I7,'RN C. MINIMOS'!I7,'MEDICINA 1'!I7,'MEDICINA 2'!I7,'MEDICINA 3'!I7,'HEMATO-ONCOLOGIA'!I7,'TRANSPLANTE M.O'!I7,'MEDICINA 4'!I7,'MEDICINA 5'!I7,'MEDICINA 6'!I7,'MONITOREO EPILEPSIA '!I7,'RECOBRO (CONTINGENCIA 1)'!I7,'QUEMADO GRAL'!I7,'QUEMADO INTENSIVO'!I7,'U.T.I 1'!I7,'UTI 2'!I7,ORTOPEDIA!I7,'AISLAMIENTO (COVID)'!I7,'UTI 3 '!I7,'CONTINGENCIA 2 '!I7,'CONTINGENCIA 3'!I7)</f>
        <v>5</v>
      </c>
      <c r="J7" s="137">
        <f>SUM('CORTA EST. RESPIRATORIA'!J7,'RN INTERMEDIO '!J7,'RN INTENSIVO '!J7,'RN C. MINIMOS'!J7,'MEDICINA 1'!J7,'MEDICINA 2'!J7,'MEDICINA 3'!J7,'HEMATO-ONCOLOGIA'!J7,'TRANSPLANTE M.O'!J7,'MEDICINA 4'!J7,'MEDICINA 5'!J7,'MEDICINA 6'!J7,'MONITOREO EPILEPSIA '!J7,'RECOBRO (CONTINGENCIA 1)'!J7,'QUEMADO GRAL'!J7,'QUEMADO INTENSIVO'!J7,'U.T.I 1'!J7,'UTI 2'!J7,ORTOPEDIA!J7,'AISLAMIENTO (COVID)'!J7,'UTI 3 '!J7,'CONTINGENCIA 2 '!J7,'CONTINGENCIA 3'!J7)</f>
        <v>4</v>
      </c>
      <c r="K7" s="221">
        <f t="shared" ref="K7:K8" si="2">SUM(L7:M7)</f>
        <v>9</v>
      </c>
      <c r="L7" s="137">
        <f>SUM('CORTA EST. RESPIRATORIA'!L7,'RN INTERMEDIO '!L7,'RN INTENSIVO '!L7,'RN C. MINIMOS'!L7,'MEDICINA 1'!L7,'MEDICINA 2'!L7,'MEDICINA 3'!L7,'HEMATO-ONCOLOGIA'!L7,'TRANSPLANTE M.O'!L7,'MEDICINA 4'!L7,'MEDICINA 5'!L7,'MEDICINA 6'!L7,'MONITOREO EPILEPSIA '!L7,'RECOBRO (CONTINGENCIA 1)'!L7,'QUEMADO GRAL'!L7,'QUEMADO INTENSIVO'!L7,'U.T.I 1'!L7,'UTI 2'!L7,ORTOPEDIA!L7,'AISLAMIENTO (COVID)'!L7,'UTI 3 '!L7,'CONTINGENCIA 2 '!L7,'CONTINGENCIA 3'!L7)</f>
        <v>5</v>
      </c>
      <c r="M7" s="137">
        <f>SUM('CORTA EST. RESPIRATORIA'!M7,'RN INTERMEDIO '!M7,'RN INTENSIVO '!M7,'RN C. MINIMOS'!M7,'MEDICINA 1'!M7,'MEDICINA 2'!M7,'MEDICINA 3'!M7,'HEMATO-ONCOLOGIA'!M7,'TRANSPLANTE M.O'!M7,'MEDICINA 4'!M7,'MEDICINA 5'!M7,'MEDICINA 6'!M7,'MONITOREO EPILEPSIA '!M7,'RECOBRO (CONTINGENCIA 1)'!M7,'QUEMADO GRAL'!M7,'QUEMADO INTENSIVO'!M7,'U.T.I 1'!M7,'UTI 2'!M7,ORTOPEDIA!M7,'AISLAMIENTO (COVID)'!M7,'UTI 3 '!M7,'CONTINGENCIA 2 '!M7,'CONTINGENCIA 3'!M7)</f>
        <v>4</v>
      </c>
      <c r="N7" s="221">
        <f t="shared" ref="N7:N8" si="3">SUM(O7:P7)</f>
        <v>27</v>
      </c>
      <c r="O7" s="137">
        <f>SUM('CORTA EST. RESPIRATORIA'!O7,'RN INTERMEDIO '!O7,'RN INTENSIVO '!O7,'RN C. MINIMOS'!O7,'MEDICINA 1'!O7,'MEDICINA 2'!O7,'MEDICINA 3'!O7,'HEMATO-ONCOLOGIA'!O7,'TRANSPLANTE M.O'!O7,'MEDICINA 4'!O7,'MEDICINA 5'!O7,'MEDICINA 6'!O7,'MONITOREO EPILEPSIA '!O7,'RECOBRO (CONTINGENCIA 1)'!O7,'QUEMADO GRAL'!O7,'QUEMADO INTENSIVO'!O7,'U.T.I 1'!O7,'UTI 2'!O7,ORTOPEDIA!O7,'AISLAMIENTO (COVID)'!O7,'UTI 3 '!O7,'CONTINGENCIA 2 '!O7,'CONTINGENCIA 3'!O7)</f>
        <v>14</v>
      </c>
      <c r="P7" s="137">
        <f>SUM('CORTA EST. RESPIRATORIA'!P7,'RN INTERMEDIO '!P7,'RN INTENSIVO '!P7,'RN C. MINIMOS'!P7,'MEDICINA 1'!P7,'MEDICINA 2'!P7,'MEDICINA 3'!P7,'HEMATO-ONCOLOGIA'!P7,'TRANSPLANTE M.O'!P7,'MEDICINA 4'!P7,'MEDICINA 5'!P7,'MEDICINA 6'!P7,'MONITOREO EPILEPSIA '!P7,'RECOBRO (CONTINGENCIA 1)'!P7,'QUEMADO GRAL'!P7,'QUEMADO INTENSIVO'!P7,'U.T.I 1'!P7,'UTI 2'!P7,ORTOPEDIA!P7,'AISLAMIENTO (COVID)'!P7,'UTI 3 '!P7,'CONTINGENCIA 2 '!P7,'CONTINGENCIA 3'!P7)</f>
        <v>13</v>
      </c>
      <c r="Q7" s="221">
        <f t="shared" ref="Q7:Q8" si="4">SUM(R7:S7)</f>
        <v>2</v>
      </c>
      <c r="R7" s="137">
        <f>SUM('CORTA EST. RESPIRATORIA'!R7,'RN INTERMEDIO '!R7,'RN INTENSIVO '!R7,'RN C. MINIMOS'!R7,'MEDICINA 1'!R7,'MEDICINA 2'!R7,'MEDICINA 3'!R7,'HEMATO-ONCOLOGIA'!R7,'TRANSPLANTE M.O'!R7,'MEDICINA 4'!R7,'MEDICINA 5'!R7,'MEDICINA 6'!R7,'MONITOREO EPILEPSIA '!R7,'RECOBRO (CONTINGENCIA 1)'!R7,'QUEMADO GRAL'!R7,'QUEMADO INTENSIVO'!R7,'U.T.I 1'!R7,'UTI 2'!R7,ORTOPEDIA!R7,'AISLAMIENTO (COVID)'!R7,'UTI 3 '!R7,'CONTINGENCIA 2 '!R7,'CONTINGENCIA 3'!R7)</f>
        <v>1</v>
      </c>
      <c r="S7" s="137">
        <f>SUM('CORTA EST. RESPIRATORIA'!S7,'RN INTERMEDIO '!S7,'RN INTENSIVO '!S7,'RN C. MINIMOS'!S7,'MEDICINA 1'!S7,'MEDICINA 2'!S7,'MEDICINA 3'!S7,'HEMATO-ONCOLOGIA'!S7,'TRANSPLANTE M.O'!S7,'MEDICINA 4'!S7,'MEDICINA 5'!S7,'MEDICINA 6'!S7,'MONITOREO EPILEPSIA '!S7,'RECOBRO (CONTINGENCIA 1)'!S7,'QUEMADO GRAL'!S7,'QUEMADO INTENSIVO'!S7,'U.T.I 1'!S7,'UTI 2'!S7,ORTOPEDIA!S7,'AISLAMIENTO (COVID)'!S7,'UTI 3 '!S7,'CONTINGENCIA 2 '!S7,'CONTINGENCIA 3'!S7)</f>
        <v>1</v>
      </c>
      <c r="T7" s="221">
        <f t="shared" ref="T7:T8" si="5">SUM(U7:V7)</f>
        <v>208</v>
      </c>
      <c r="U7" s="137">
        <f>SUM('CORTA EST. RESPIRATORIA'!U7,'RN INTERMEDIO '!U7,'RN INTENSIVO '!U7,'RN C. MINIMOS'!U7,'MEDICINA 1'!U7,'MEDICINA 2'!U7,'MEDICINA 3'!U7,'HEMATO-ONCOLOGIA'!U7,'TRANSPLANTE M.O'!U7,'MEDICINA 4'!U7,'MEDICINA 5'!U7,'MEDICINA 6'!U7,'MONITOREO EPILEPSIA '!U7,'RECOBRO (CONTINGENCIA 1)'!U7,'QUEMADO GRAL'!U7,'QUEMADO INTENSIVO'!U7,'U.T.I 1'!U7,'UTI 2'!U7,ORTOPEDIA!U7,'AISLAMIENTO (COVID)'!U7,'UTI 3 '!U7,'CONTINGENCIA 2 '!U7,'CONTINGENCIA 3'!U7)</f>
        <v>93</v>
      </c>
      <c r="V7" s="137">
        <f>SUM('CORTA EST. RESPIRATORIA'!V7,'RN INTERMEDIO '!V7,'RN INTENSIVO '!V7,'RN C. MINIMOS'!V7,'MEDICINA 1'!V7,'MEDICINA 2'!V7,'MEDICINA 3'!V7,'HEMATO-ONCOLOGIA'!V7,'TRANSPLANTE M.O'!V7,'MEDICINA 4'!V7,'MEDICINA 5'!V7,'MEDICINA 6'!V7,'MONITOREO EPILEPSIA '!V7,'RECOBRO (CONTINGENCIA 1)'!V7,'QUEMADO GRAL'!V7,'QUEMADO INTENSIVO'!V7,'U.T.I 1'!V7,'UTI 2'!V7,ORTOPEDIA!V7,'AISLAMIENTO (COVID)'!V7,'UTI 3 '!V7,'CONTINGENCIA 2 '!V7,'CONTINGENCIA 3'!V7)</f>
        <v>115</v>
      </c>
      <c r="W7" s="237">
        <f t="shared" ref="W7:W8" si="6">SUM(X7:Y7)</f>
        <v>0</v>
      </c>
      <c r="X7" s="137">
        <f>SUM('CORTA EST. RESPIRATORIA'!X7,'RN INTERMEDIO '!X7,'RN INTENSIVO '!X7,'RN C. MINIMOS'!X7,'MEDICINA 1'!X7,'MEDICINA 2'!X7,'MEDICINA 3'!X7,'HEMATO-ONCOLOGIA'!X7,'TRANSPLANTE M.O'!X7,'MEDICINA 4'!X7,'MEDICINA 5'!X7,'MEDICINA 6'!X7,'MONITOREO EPILEPSIA '!X7,'RECOBRO (CONTINGENCIA 1)'!X7,'QUEMADO GRAL'!X7,'QUEMADO INTENSIVO'!X7,'U.T.I 1'!X7,'UTI 2'!X7,ORTOPEDIA!X7,'AISLAMIENTO (COVID)'!X7,'UTI 3 '!X7,'CONTINGENCIA 2 '!X7,'CONTINGENCIA 3'!X7)</f>
        <v>0</v>
      </c>
      <c r="Y7" s="137">
        <f>SUM('CORTA EST. RESPIRATORIA'!Y7,'RN INTERMEDIO '!Y7,'RN INTENSIVO '!Y7,'RN C. MINIMOS'!Y7,'MEDICINA 1'!Y7,'MEDICINA 2'!Y7,'MEDICINA 3'!Y7,'HEMATO-ONCOLOGIA'!Y7,'TRANSPLANTE M.O'!Y7,'MEDICINA 4'!Y7,'MEDICINA 5'!Y7,'MEDICINA 6'!Y7,'MONITOREO EPILEPSIA '!Y7,'RECOBRO (CONTINGENCIA 1)'!Y7,'QUEMADO GRAL'!Y7,'QUEMADO INTENSIVO'!Y7,'U.T.I 1'!Y7,'UTI 2'!Y7,ORTOPEDIA!Y7,'AISLAMIENTO (COVID)'!Y7,'UTI 3 '!Y7,'CONTINGENCIA 2 '!Y7,'CONTINGENCIA 3'!Y7)</f>
        <v>0</v>
      </c>
      <c r="Z7" s="233"/>
      <c r="AA7" s="106"/>
      <c r="AB7" s="30"/>
      <c r="AC7" s="106">
        <f>SUM(AC5:AC6)</f>
        <v>344</v>
      </c>
      <c r="AD7" s="193">
        <f>SUM(AE7:AF7)</f>
        <v>35</v>
      </c>
      <c r="AE7" s="2">
        <v>20</v>
      </c>
      <c r="AF7" s="2">
        <v>15</v>
      </c>
      <c r="AG7" s="2">
        <v>1</v>
      </c>
    </row>
    <row r="8" spans="1:33" s="2" customFormat="1" ht="15.95" customHeight="1" thickBot="1">
      <c r="A8" s="24">
        <v>2</v>
      </c>
      <c r="B8" s="25">
        <f t="shared" ref="B8" si="7">SUM(C8:D8)</f>
        <v>367</v>
      </c>
      <c r="C8" s="25">
        <f t="shared" ref="C8:D8" si="8">SUM(C7,F8,I8)-SUM(L8,O8,R8)</f>
        <v>211</v>
      </c>
      <c r="D8" s="157">
        <f t="shared" si="8"/>
        <v>156</v>
      </c>
      <c r="E8" s="232">
        <f t="shared" si="0"/>
        <v>33</v>
      </c>
      <c r="F8" s="137">
        <f>SUM('CORTA EST. RESPIRATORIA'!F8,'RN INTERMEDIO '!F8,'RN INTENSIVO '!F8,'RN C. MINIMOS'!F8,'MEDICINA 1'!F8,'MEDICINA 2'!F8,'MEDICINA 3'!F8,'HEMATO-ONCOLOGIA'!F8,'TRANSPLANTE M.O'!F8,'MEDICINA 4'!F8,'MEDICINA 5'!F8,'MEDICINA 6'!F8,'MONITOREO EPILEPSIA '!F8,'RECOBRO (CONTINGENCIA 1)'!F8,'QUEMADO GRAL'!F8,'QUEMADO INTENSIVO'!F8,'U.T.I 1'!F8,'UTI 2'!F8,ORTOPEDIA!F8,'AISLAMIENTO (COVID)'!F8,'UTI 3 '!F8,'CONTINGENCIA 2 '!F8,'CONTINGENCIA 3'!F8)</f>
        <v>18</v>
      </c>
      <c r="G8" s="137">
        <f>SUM('CORTA EST. RESPIRATORIA'!G8,'RN INTERMEDIO '!G8,'RN INTENSIVO '!G8,'RN C. MINIMOS'!G8,'MEDICINA 1'!G8,'MEDICINA 2'!G8,'MEDICINA 3'!G8,'HEMATO-ONCOLOGIA'!G8,'TRANSPLANTE M.O'!G8,'MEDICINA 4'!G8,'MEDICINA 5'!G8,'MEDICINA 6'!G8,'MONITOREO EPILEPSIA '!G8,'RECOBRO (CONTINGENCIA 1)'!G8,'QUEMADO GRAL'!G8,'QUEMADO INTENSIVO'!G8,'U.T.I 1'!G8,'UTI 2'!G8,ORTOPEDIA!G8,'AISLAMIENTO (COVID)'!G8,'UTI 3 '!G8,'CONTINGENCIA 2 '!G8,'CONTINGENCIA 3'!G8)</f>
        <v>15</v>
      </c>
      <c r="H8" s="232">
        <f t="shared" si="1"/>
        <v>10</v>
      </c>
      <c r="I8" s="137">
        <f>SUM('CORTA EST. RESPIRATORIA'!I8,'RN INTERMEDIO '!I8,'RN INTENSIVO '!I8,'RN C. MINIMOS'!I8,'MEDICINA 1'!I8,'MEDICINA 2'!I8,'MEDICINA 3'!I8,'HEMATO-ONCOLOGIA'!I8,'TRANSPLANTE M.O'!I8,'MEDICINA 4'!I8,'MEDICINA 5'!I8,'MEDICINA 6'!I8,'MONITOREO EPILEPSIA '!I8,'RECOBRO (CONTINGENCIA 1)'!I8,'QUEMADO GRAL'!I8,'QUEMADO INTENSIVO'!I8,'U.T.I 1'!I8,'UTI 2'!I8,ORTOPEDIA!I8,'AISLAMIENTO (COVID)'!I8,'UTI 3 '!I8,'CONTINGENCIA 2 '!I8,'CONTINGENCIA 3'!I8)</f>
        <v>7</v>
      </c>
      <c r="J8" s="137">
        <f>SUM('CORTA EST. RESPIRATORIA'!J8,'RN INTERMEDIO '!J8,'RN INTENSIVO '!J8,'RN C. MINIMOS'!J8,'MEDICINA 1'!J8,'MEDICINA 2'!J8,'MEDICINA 3'!J8,'HEMATO-ONCOLOGIA'!J8,'TRANSPLANTE M.O'!J8,'MEDICINA 4'!J8,'MEDICINA 5'!J8,'MEDICINA 6'!J8,'MONITOREO EPILEPSIA '!J8,'RECOBRO (CONTINGENCIA 1)'!J8,'QUEMADO GRAL'!J8,'QUEMADO INTENSIVO'!J8,'U.T.I 1'!J8,'UTI 2'!J8,ORTOPEDIA!J8,'AISLAMIENTO (COVID)'!J8,'UTI 3 '!J8,'CONTINGENCIA 2 '!J8,'CONTINGENCIA 3'!J8)</f>
        <v>3</v>
      </c>
      <c r="K8" s="221">
        <f t="shared" si="2"/>
        <v>8</v>
      </c>
      <c r="L8" s="137">
        <f>SUM('CORTA EST. RESPIRATORIA'!L8,'RN INTERMEDIO '!L8,'RN INTENSIVO '!L8,'RN C. MINIMOS'!L8,'MEDICINA 1'!L8,'MEDICINA 2'!L8,'MEDICINA 3'!L8,'HEMATO-ONCOLOGIA'!L8,'TRANSPLANTE M.O'!L8,'MEDICINA 4'!L8,'MEDICINA 5'!L8,'MEDICINA 6'!L8,'MONITOREO EPILEPSIA '!L8,'RECOBRO (CONTINGENCIA 1)'!L8,'QUEMADO GRAL'!L8,'QUEMADO INTENSIVO'!L8,'U.T.I 1'!L8,'UTI 2'!L8,ORTOPEDIA!L8,'AISLAMIENTO (COVID)'!L8,'UTI 3 '!L8,'CONTINGENCIA 2 '!L8,'CONTINGENCIA 3'!L8)</f>
        <v>6</v>
      </c>
      <c r="M8" s="137">
        <f>SUM('CORTA EST. RESPIRATORIA'!M8,'RN INTERMEDIO '!M8,'RN INTENSIVO '!M8,'RN C. MINIMOS'!M8,'MEDICINA 1'!M8,'MEDICINA 2'!M8,'MEDICINA 3'!M8,'HEMATO-ONCOLOGIA'!M8,'TRANSPLANTE M.O'!M8,'MEDICINA 4'!M8,'MEDICINA 5'!M8,'MEDICINA 6'!M8,'MONITOREO EPILEPSIA '!M8,'RECOBRO (CONTINGENCIA 1)'!M8,'QUEMADO GRAL'!M8,'QUEMADO INTENSIVO'!M8,'U.T.I 1'!M8,'UTI 2'!M8,ORTOPEDIA!M8,'AISLAMIENTO (COVID)'!M8,'UTI 3 '!M8,'CONTINGENCIA 2 '!M8,'CONTINGENCIA 3'!M8)</f>
        <v>2</v>
      </c>
      <c r="N8" s="221">
        <f t="shared" si="3"/>
        <v>19</v>
      </c>
      <c r="O8" s="137">
        <f>SUM('CORTA EST. RESPIRATORIA'!O8,'RN INTERMEDIO '!O8,'RN INTENSIVO '!O8,'RN C. MINIMOS'!O8,'MEDICINA 1'!O8,'MEDICINA 2'!O8,'MEDICINA 3'!O8,'HEMATO-ONCOLOGIA'!O8,'TRANSPLANTE M.O'!O8,'MEDICINA 4'!O8,'MEDICINA 5'!O8,'MEDICINA 6'!O8,'MONITOREO EPILEPSIA '!O8,'RECOBRO (CONTINGENCIA 1)'!O8,'QUEMADO GRAL'!O8,'QUEMADO INTENSIVO'!O8,'U.T.I 1'!O8,'UTI 2'!O8,ORTOPEDIA!O8,'AISLAMIENTO (COVID)'!O8,'UTI 3 '!O8,'CONTINGENCIA 2 '!O8,'CONTINGENCIA 3'!O8)</f>
        <v>12</v>
      </c>
      <c r="P8" s="137">
        <f>SUM('CORTA EST. RESPIRATORIA'!P8,'RN INTERMEDIO '!P8,'RN INTENSIVO '!P8,'RN C. MINIMOS'!P8,'MEDICINA 1'!P8,'MEDICINA 2'!P8,'MEDICINA 3'!P8,'HEMATO-ONCOLOGIA'!P8,'TRANSPLANTE M.O'!P8,'MEDICINA 4'!P8,'MEDICINA 5'!P8,'MEDICINA 6'!P8,'MONITOREO EPILEPSIA '!P8,'RECOBRO (CONTINGENCIA 1)'!P8,'QUEMADO GRAL'!P8,'QUEMADO INTENSIVO'!P8,'U.T.I 1'!P8,'UTI 2'!P8,ORTOPEDIA!P8,'AISLAMIENTO (COVID)'!P8,'UTI 3 '!P8,'CONTINGENCIA 2 '!P8,'CONTINGENCIA 3'!P8)</f>
        <v>7</v>
      </c>
      <c r="Q8" s="221">
        <f t="shared" si="4"/>
        <v>2</v>
      </c>
      <c r="R8" s="137">
        <f>SUM('CORTA EST. RESPIRATORIA'!R8,'RN INTERMEDIO '!R8,'RN INTENSIVO '!R8,'RN C. MINIMOS'!R8,'MEDICINA 1'!R8,'MEDICINA 2'!R8,'MEDICINA 3'!R8,'HEMATO-ONCOLOGIA'!R8,'TRANSPLANTE M.O'!R8,'MEDICINA 4'!R8,'MEDICINA 5'!R8,'MEDICINA 6'!R8,'MONITOREO EPILEPSIA '!R8,'RECOBRO (CONTINGENCIA 1)'!R8,'QUEMADO GRAL'!R8,'QUEMADO INTENSIVO'!R8,'U.T.I 1'!R8,'UTI 2'!R8,ORTOPEDIA!R8,'AISLAMIENTO (COVID)'!R8,'UTI 3 '!R8,'CONTINGENCIA 2 '!R8,'CONTINGENCIA 3'!R8)</f>
        <v>0</v>
      </c>
      <c r="S8" s="232">
        <f>SUM('CORTA EST. RESPIRATORIA'!S8,'RN INTERMEDIO '!S8,'RN INTENSIVO '!S8,'RN C. MINIMOS'!S8,'MEDICINA 1'!S8,'MEDICINA 2'!S8,'MEDICINA 3'!S8,'HEMATO-ONCOLOGIA'!S8,'TRANSPLANTE M.O'!S8,'MEDICINA 4'!S8,'MEDICINA 5'!S8,'MEDICINA 6'!S8,'MONITOREO EPILEPSIA '!S8,'RECOBRO (CONTINGENCIA 1)'!S8,'QUEMADO GRAL'!S8,'QUEMADO INTENSIVO'!S8,'U.T.I 1'!S8,'UTI 2'!S8,ORTOPEDIA!S8,'AISLAMIENTO (COVID)'!S8,'UTI 3 '!S8,'CONTINGENCIA 2 '!S8,'CONTINGENCIA 3'!S8)</f>
        <v>2</v>
      </c>
      <c r="T8" s="221">
        <f t="shared" si="5"/>
        <v>85</v>
      </c>
      <c r="U8" s="137">
        <f>SUM('CORTA EST. RESPIRATORIA'!U8,'RN INTERMEDIO '!U8,'RN INTENSIVO '!U8,'RN C. MINIMOS'!U8,'MEDICINA 1'!U8,'MEDICINA 2'!U8,'MEDICINA 3'!U8,'HEMATO-ONCOLOGIA'!U8,'TRANSPLANTE M.O'!U8,'MEDICINA 4'!U8,'MEDICINA 5'!U8,'MEDICINA 6'!U8,'MONITOREO EPILEPSIA '!U8,'RECOBRO (CONTINGENCIA 1)'!U8,'QUEMADO GRAL'!U8,'QUEMADO INTENSIVO'!U8,'U.T.I 1'!U8,'UTI 2'!U8,ORTOPEDIA!U8,'AISLAMIENTO (COVID)'!U8,'UTI 3 '!U8,'CONTINGENCIA 2 '!U8,'CONTINGENCIA 3'!U8)</f>
        <v>54</v>
      </c>
      <c r="V8" s="137">
        <f>SUM('CORTA EST. RESPIRATORIA'!V8,'RN INTERMEDIO '!V8,'RN INTENSIVO '!V8,'RN C. MINIMOS'!V8,'MEDICINA 1'!V8,'MEDICINA 2'!V8,'MEDICINA 3'!V8,'HEMATO-ONCOLOGIA'!V8,'TRANSPLANTE M.O'!V8,'MEDICINA 4'!V8,'MEDICINA 5'!V8,'MEDICINA 6'!V8,'MONITOREO EPILEPSIA '!V8,'RECOBRO (CONTINGENCIA 1)'!V8,'QUEMADO GRAL'!V8,'QUEMADO INTENSIVO'!V8,'U.T.I 1'!V8,'UTI 2'!V8,ORTOPEDIA!V8,'AISLAMIENTO (COVID)'!V8,'UTI 3 '!V8,'CONTINGENCIA 2 '!V8,'CONTINGENCIA 3'!V8)</f>
        <v>31</v>
      </c>
      <c r="W8" s="237">
        <f t="shared" si="6"/>
        <v>0</v>
      </c>
      <c r="X8" s="137">
        <f>SUM('CORTA EST. RESPIRATORIA'!X8,'RN INTERMEDIO '!X8,'RN INTENSIVO '!X8,'RN C. MINIMOS'!X8,'MEDICINA 1'!X8,'MEDICINA 2'!X8,'MEDICINA 3'!X8,'HEMATO-ONCOLOGIA'!X8,'TRANSPLANTE M.O'!X8,'MEDICINA 4'!X8,'MEDICINA 5'!X8,'MEDICINA 6'!X8,'MONITOREO EPILEPSIA '!X8,'RECOBRO (CONTINGENCIA 1)'!X8,'QUEMADO GRAL'!X8,'QUEMADO INTENSIVO'!X8,'U.T.I 1'!X8,'UTI 2'!X8,ORTOPEDIA!X8,'AISLAMIENTO (COVID)'!X8,'UTI 3 '!X8,'CONTINGENCIA 2 '!X8,'CONTINGENCIA 3'!X8)</f>
        <v>0</v>
      </c>
      <c r="Y8" s="137">
        <f>SUM('CORTA EST. RESPIRATORIA'!Y8,'RN INTERMEDIO '!Y8,'RN INTENSIVO '!Y8,'RN C. MINIMOS'!Y8,'MEDICINA 1'!Y8,'MEDICINA 2'!Y8,'MEDICINA 3'!Y8,'HEMATO-ONCOLOGIA'!Y8,'TRANSPLANTE M.O'!Y8,'MEDICINA 4'!Y8,'MEDICINA 5'!Y8,'MEDICINA 6'!Y8,'MONITOREO EPILEPSIA '!Y8,'RECOBRO (CONTINGENCIA 1)'!Y8,'QUEMADO GRAL'!Y8,'QUEMADO INTENSIVO'!Y8,'U.T.I 1'!Y8,'UTI 2'!Y8,ORTOPEDIA!Y8,'AISLAMIENTO (COVID)'!Y8,'UTI 3 '!Y8,'CONTINGENCIA 2 '!Y8,'CONTINGENCIA 3'!Y8)</f>
        <v>0</v>
      </c>
      <c r="Z8" s="233"/>
      <c r="AA8" s="106"/>
      <c r="AD8" s="193">
        <f t="shared" ref="AD8:AD37" si="9">SUM(AE8:AF8)</f>
        <v>35</v>
      </c>
      <c r="AE8" s="2">
        <v>20</v>
      </c>
      <c r="AF8" s="2">
        <v>15</v>
      </c>
      <c r="AG8" s="2">
        <v>2</v>
      </c>
    </row>
    <row r="9" spans="1:33" s="2" customFormat="1" ht="15.95" customHeight="1" thickBot="1">
      <c r="A9" s="112"/>
      <c r="B9" s="279">
        <f t="shared" ref="B9:D9" si="10">SUM(B7:B8)</f>
        <v>720</v>
      </c>
      <c r="C9" s="279">
        <f t="shared" si="10"/>
        <v>415</v>
      </c>
      <c r="D9" s="280">
        <f t="shared" si="10"/>
        <v>305</v>
      </c>
      <c r="E9" s="238">
        <f>SUM(E7:E8)</f>
        <v>71</v>
      </c>
      <c r="F9" s="245">
        <f>SUM('CORTA EST. RESPIRATORIA'!F9,'RN INTERMEDIO '!F9,'RN INTENSIVO '!F9,'RN C. MINIMOS'!F9,'MEDICINA 1'!F9,'MEDICINA 2'!F9,'MEDICINA 3'!F9,'HEMATO-ONCOLOGIA'!F9,'TRANSPLANTE M.O'!F9,'MEDICINA 4'!F9,'MEDICINA 5'!F9,'MEDICINA 6'!F9,'MONITOREO EPILEPSIA '!F9,'RECOBRO (CONTINGENCIA 1)'!F9,'QUEMADO GRAL'!F9,'QUEMADO INTENSIVO'!F9,'U.T.I 1'!F9,'UTI 2'!F9,ORTOPEDIA!F9,'AISLAMIENTO (COVID)'!F9,'UTI 3 '!F9,'CONTINGENCIA 2 '!F9,'CONTINGENCIA 3'!F9)</f>
        <v>38</v>
      </c>
      <c r="G9" s="245">
        <f>SUM('CORTA EST. RESPIRATORIA'!G9,'RN INTERMEDIO '!G9,'RN INTENSIVO '!G9,'RN C. MINIMOS'!G9,'MEDICINA 1'!G9,'MEDICINA 2'!G9,'MEDICINA 3'!G9,'HEMATO-ONCOLOGIA'!G9,'TRANSPLANTE M.O'!G9,'MEDICINA 4'!G9,'MEDICINA 5'!G9,'MEDICINA 6'!G9,'MONITOREO EPILEPSIA '!G9,'RECOBRO (CONTINGENCIA 1)'!G9,'QUEMADO GRAL'!G9,'QUEMADO INTENSIVO'!G9,'U.T.I 1'!G9,'UTI 2'!G9,ORTOPEDIA!G9,'AISLAMIENTO (COVID)'!G9,'UTI 3 '!G9,'CONTINGENCIA 2 '!G9,'CONTINGENCIA 3'!G9)</f>
        <v>33</v>
      </c>
      <c r="H9" s="241">
        <f>SUM(H7:H8)</f>
        <v>19</v>
      </c>
      <c r="I9" s="245">
        <f>SUM('CORTA EST. RESPIRATORIA'!I9,'RN INTERMEDIO '!I9,'RN INTENSIVO '!I9,'RN C. MINIMOS'!I9,'MEDICINA 1'!I9,'MEDICINA 2'!I9,'MEDICINA 3'!I9,'HEMATO-ONCOLOGIA'!I9,'TRANSPLANTE M.O'!I9,'MEDICINA 4'!I9,'MEDICINA 5'!I9,'MEDICINA 6'!I9,'MONITOREO EPILEPSIA '!I9,'RECOBRO (CONTINGENCIA 1)'!I9,'QUEMADO GRAL'!I9,'QUEMADO INTENSIVO'!I9,'U.T.I 1'!I9,'UTI 2'!I9,ORTOPEDIA!I9,'AISLAMIENTO (COVID)'!I9,'UTI 3 '!I9,'CONTINGENCIA 2 '!I9,'CONTINGENCIA 3'!I9)</f>
        <v>12</v>
      </c>
      <c r="J9" s="245">
        <f>SUM('CORTA EST. RESPIRATORIA'!J9,'RN INTERMEDIO '!J9,'RN INTENSIVO '!J9,'RN C. MINIMOS'!J9,'MEDICINA 1'!J9,'MEDICINA 2'!J9,'MEDICINA 3'!J9,'HEMATO-ONCOLOGIA'!J9,'TRANSPLANTE M.O'!J9,'MEDICINA 4'!J9,'MEDICINA 5'!J9,'MEDICINA 6'!J9,'MONITOREO EPILEPSIA '!J9,'RECOBRO (CONTINGENCIA 1)'!J9,'QUEMADO GRAL'!J9,'QUEMADO INTENSIVO'!J9,'U.T.I 1'!J9,'UTI 2'!J9,ORTOPEDIA!J9,'AISLAMIENTO (COVID)'!J9,'UTI 3 '!J9,'CONTINGENCIA 2 '!J9,'CONTINGENCIA 3'!J9)</f>
        <v>7</v>
      </c>
      <c r="K9" s="248">
        <f>SUM(K7:K8)</f>
        <v>17</v>
      </c>
      <c r="L9" s="245">
        <f>SUM('CORTA EST. RESPIRATORIA'!L9,'RN INTERMEDIO '!L9,'RN INTENSIVO '!L9,'RN C. MINIMOS'!L9,'MEDICINA 1'!L9,'MEDICINA 2'!L9,'MEDICINA 3'!L9,'HEMATO-ONCOLOGIA'!L9,'TRANSPLANTE M.O'!L9,'MEDICINA 4'!L9,'MEDICINA 5'!L9,'MEDICINA 6'!L9,'MONITOREO EPILEPSIA '!L9,'RECOBRO (CONTINGENCIA 1)'!L9,'QUEMADO GRAL'!L9,'QUEMADO INTENSIVO'!L9,'U.T.I 1'!L9,'UTI 2'!L9,ORTOPEDIA!L9,'AISLAMIENTO (COVID)'!L9,'UTI 3 '!L9,'CONTINGENCIA 2 '!L9,'CONTINGENCIA 3'!L9)</f>
        <v>11</v>
      </c>
      <c r="M9" s="245">
        <f>SUM('CORTA EST. RESPIRATORIA'!M9,'RN INTERMEDIO '!M9,'RN INTENSIVO '!M9,'RN C. MINIMOS'!M9,'MEDICINA 1'!M9,'MEDICINA 2'!M9,'MEDICINA 3'!M9,'HEMATO-ONCOLOGIA'!M9,'TRANSPLANTE M.O'!M9,'MEDICINA 4'!M9,'MEDICINA 5'!M9,'MEDICINA 6'!M9,'MONITOREO EPILEPSIA '!M9,'RECOBRO (CONTINGENCIA 1)'!M9,'QUEMADO GRAL'!M9,'QUEMADO INTENSIVO'!M9,'U.T.I 1'!M9,'UTI 2'!M9,ORTOPEDIA!M9,'AISLAMIENTO (COVID)'!M9,'UTI 3 '!M9,'CONTINGENCIA 2 '!M9,'CONTINGENCIA 3'!M9)</f>
        <v>6</v>
      </c>
      <c r="N9" s="254">
        <f>SUM(N7:N8)</f>
        <v>46</v>
      </c>
      <c r="O9" s="245">
        <f>SUM('CORTA EST. RESPIRATORIA'!O9,'RN INTERMEDIO '!O9,'RN INTENSIVO '!O9,'RN C. MINIMOS'!O9,'MEDICINA 1'!O9,'MEDICINA 2'!O9,'MEDICINA 3'!O9,'HEMATO-ONCOLOGIA'!O9,'TRANSPLANTE M.O'!O9,'MEDICINA 4'!O9,'MEDICINA 5'!O9,'MEDICINA 6'!O9,'MONITOREO EPILEPSIA '!O9,'RECOBRO (CONTINGENCIA 1)'!O9,'QUEMADO GRAL'!O9,'QUEMADO INTENSIVO'!O9,'U.T.I 1'!O9,'UTI 2'!O9,ORTOPEDIA!O9,'AISLAMIENTO (COVID)'!O9,'UTI 3 '!O9,'CONTINGENCIA 2 '!O9,'CONTINGENCIA 3'!O9)</f>
        <v>26</v>
      </c>
      <c r="P9" s="245">
        <f>SUM('CORTA EST. RESPIRATORIA'!P9,'RN INTERMEDIO '!P9,'RN INTENSIVO '!P9,'RN C. MINIMOS'!P9,'MEDICINA 1'!P9,'MEDICINA 2'!P9,'MEDICINA 3'!P9,'HEMATO-ONCOLOGIA'!P9,'TRANSPLANTE M.O'!P9,'MEDICINA 4'!P9,'MEDICINA 5'!P9,'MEDICINA 6'!P9,'MONITOREO EPILEPSIA '!P9,'RECOBRO (CONTINGENCIA 1)'!P9,'QUEMADO GRAL'!P9,'QUEMADO INTENSIVO'!P9,'U.T.I 1'!P9,'UTI 2'!P9,ORTOPEDIA!P9,'AISLAMIENTO (COVID)'!P9,'UTI 3 '!P9,'CONTINGENCIA 2 '!P9,'CONTINGENCIA 3'!P9)</f>
        <v>20</v>
      </c>
      <c r="Q9" s="243">
        <f>SUM(Q7:Q8)</f>
        <v>4</v>
      </c>
      <c r="R9" s="245">
        <f>SUM('CORTA EST. RESPIRATORIA'!R9,'RN INTERMEDIO '!R9,'RN INTENSIVO '!R9,'RN C. MINIMOS'!R9,'MEDICINA 1'!R9,'MEDICINA 2'!R9,'MEDICINA 3'!R9,'HEMATO-ONCOLOGIA'!R9,'TRANSPLANTE M.O'!R9,'MEDICINA 4'!R9,'MEDICINA 5'!R9,'MEDICINA 6'!R9,'MONITOREO EPILEPSIA '!R9,'RECOBRO (CONTINGENCIA 1)'!R9,'QUEMADO GRAL'!R9,'QUEMADO INTENSIVO'!R9,'U.T.I 1'!R9,'UTI 2'!R9,ORTOPEDIA!R9,'AISLAMIENTO (COVID)'!R9,'UTI 3 '!R9,'CONTINGENCIA 2 '!R9,'CONTINGENCIA 3'!R9)</f>
        <v>1</v>
      </c>
      <c r="S9" s="281">
        <f>SUM('CORTA EST. RESPIRATORIA'!S9,'RN INTERMEDIO '!S9,'RN INTENSIVO '!S9,'RN C. MINIMOS'!S9,'MEDICINA 1'!S9,'MEDICINA 2'!S9,'MEDICINA 3'!S9,'HEMATO-ONCOLOGIA'!S9,'TRANSPLANTE M.O'!S9,'MEDICINA 4'!S9,'MEDICINA 5'!S9,'MEDICINA 6'!S9,'MONITOREO EPILEPSIA '!S9,'RECOBRO (CONTINGENCIA 1)'!S9,'QUEMADO GRAL'!S9,'QUEMADO INTENSIVO'!S9,'U.T.I 1'!S9,'UTI 2'!S9,ORTOPEDIA!S9,'AISLAMIENTO (COVID)'!S9,'UTI 3 '!S9,'CONTINGENCIA 2 '!S9,'CONTINGENCIA 3'!S9)</f>
        <v>3</v>
      </c>
      <c r="T9" s="245">
        <f>SUM(T7:T8)</f>
        <v>293</v>
      </c>
      <c r="U9" s="245">
        <f>SUM('CORTA EST. RESPIRATORIA'!U9,'RN INTERMEDIO '!U9,'RN INTENSIVO '!U9,'RN C. MINIMOS'!U9,'MEDICINA 1'!U9,'MEDICINA 2'!U9,'MEDICINA 3'!U9,'HEMATO-ONCOLOGIA'!U9,'TRANSPLANTE M.O'!U9,'MEDICINA 4'!U9,'MEDICINA 5'!U9,'MEDICINA 6'!U9,'MONITOREO EPILEPSIA '!U9,'RECOBRO (CONTINGENCIA 1)'!U9,'QUEMADO GRAL'!U9,'QUEMADO INTENSIVO'!U9,'U.T.I 1'!U9,'UTI 2'!U9,ORTOPEDIA!U9,'AISLAMIENTO (COVID)'!U9,'UTI 3 '!U9,'CONTINGENCIA 2 '!U9,'CONTINGENCIA 3'!U9)</f>
        <v>147</v>
      </c>
      <c r="V9" s="245">
        <f>SUM('CORTA EST. RESPIRATORIA'!V9,'RN INTERMEDIO '!V9,'RN INTENSIVO '!V9,'RN C. MINIMOS'!V9,'MEDICINA 1'!V9,'MEDICINA 2'!V9,'MEDICINA 3'!V9,'HEMATO-ONCOLOGIA'!V9,'TRANSPLANTE M.O'!V9,'MEDICINA 4'!V9,'MEDICINA 5'!V9,'MEDICINA 6'!V9,'MONITOREO EPILEPSIA '!V9,'RECOBRO (CONTINGENCIA 1)'!V9,'QUEMADO GRAL'!V9,'QUEMADO INTENSIVO'!V9,'U.T.I 1'!V9,'UTI 2'!V9,ORTOPEDIA!V9,'AISLAMIENTO (COVID)'!V9,'UTI 3 '!V9,'CONTINGENCIA 2 '!V9,'CONTINGENCIA 3'!V9)</f>
        <v>146</v>
      </c>
      <c r="W9" s="282">
        <f t="shared" ref="W9:W16" si="11">SUM(X9:Y9)</f>
        <v>0</v>
      </c>
      <c r="X9" s="245">
        <f>SUM('CORTA EST. RESPIRATORIA'!X9,'RN INTERMEDIO '!X9,'RN INTENSIVO '!X9,'RN C. MINIMOS'!X9,'MEDICINA 1'!X9,'MEDICINA 2'!X9,'MEDICINA 3'!X9,'HEMATO-ONCOLOGIA'!X9,'TRANSPLANTE M.O'!X9,'MEDICINA 4'!X9,'MEDICINA 5'!X9,'MEDICINA 6'!X9,'MONITOREO EPILEPSIA '!X9,'RECOBRO (CONTINGENCIA 1)'!X9,'QUEMADO GRAL'!X9,'QUEMADO INTENSIVO'!X9,'U.T.I 1'!X9,'UTI 2'!X9,ORTOPEDIA!X9,'AISLAMIENTO (COVID)'!X9,'UTI 3 '!X9,'CONTINGENCIA 2 '!X9,'CONTINGENCIA 3'!X9)</f>
        <v>0</v>
      </c>
      <c r="Y9" s="245">
        <f>SUM('CORTA EST. RESPIRATORIA'!Y9,'RN INTERMEDIO '!Y9,'RN INTENSIVO '!Y9,'RN C. MINIMOS'!Y9,'MEDICINA 1'!Y9,'MEDICINA 2'!Y9,'MEDICINA 3'!Y9,'HEMATO-ONCOLOGIA'!Y9,'TRANSPLANTE M.O'!Y9,'MEDICINA 4'!Y9,'MEDICINA 5'!Y9,'MEDICINA 6'!Y9,'MONITOREO EPILEPSIA '!Y9,'RECOBRO (CONTINGENCIA 1)'!Y9,'QUEMADO GRAL'!Y9,'QUEMADO INTENSIVO'!Y9,'U.T.I 1'!Y9,'UTI 2'!Y9,ORTOPEDIA!Y9,'AISLAMIENTO (COVID)'!Y9,'UTI 3 '!Y9,'CONTINGENCIA 2 '!Y9,'CONTINGENCIA 3'!Y9)</f>
        <v>0</v>
      </c>
      <c r="Z9" s="236"/>
      <c r="AA9" s="283"/>
      <c r="AD9" s="192">
        <f t="shared" si="9"/>
        <v>185</v>
      </c>
      <c r="AE9" s="2">
        <v>100</v>
      </c>
      <c r="AF9" s="2">
        <v>85</v>
      </c>
      <c r="AG9" s="2">
        <v>3</v>
      </c>
    </row>
    <row r="10" spans="1:33" s="2" customFormat="1" ht="15.95" customHeight="1">
      <c r="A10" s="125">
        <v>3</v>
      </c>
      <c r="B10" s="25">
        <f>SUM(C10:D10)</f>
        <v>366</v>
      </c>
      <c r="C10" s="25">
        <f>SUM(C8,F10,I10)-SUM(L10,O10,R10)</f>
        <v>210</v>
      </c>
      <c r="D10" s="157">
        <f>SUM(D8,G10,J10)-SUM(M10,P10,S10)</f>
        <v>156</v>
      </c>
      <c r="E10" s="232">
        <f t="shared" ref="E10:E16" si="12">SUM(F10:G10)</f>
        <v>43</v>
      </c>
      <c r="F10" s="137">
        <f>SUM('CORTA EST. RESPIRATORIA'!F10,'RN INTERMEDIO '!F10,'RN INTENSIVO '!F10,'RN C. MINIMOS'!F10,'MEDICINA 1'!F10,'MEDICINA 2'!F10,'MEDICINA 3'!F10,'HEMATO-ONCOLOGIA'!F10,'TRANSPLANTE M.O'!F10,'MEDICINA 4'!F10,'MEDICINA 5'!F10,'MEDICINA 6'!F10,'MONITOREO EPILEPSIA '!F10,'RECOBRO (CONTINGENCIA 1)'!F10,'QUEMADO GRAL'!F10,'QUEMADO INTENSIVO'!F10,'U.T.I 1'!F10,'UTI 2'!F10,ORTOPEDIA!F10,'AISLAMIENTO (COVID)'!F10,'UTI 3 '!F10,'CONTINGENCIA 2 '!F10,'CONTINGENCIA 3'!F10)</f>
        <v>32</v>
      </c>
      <c r="G10" s="137">
        <f>SUM('CORTA EST. RESPIRATORIA'!G10,'RN INTERMEDIO '!G10,'RN INTENSIVO '!G10,'RN C. MINIMOS'!G10,'MEDICINA 1'!G10,'MEDICINA 2'!G10,'MEDICINA 3'!G10,'HEMATO-ONCOLOGIA'!G10,'TRANSPLANTE M.O'!G10,'MEDICINA 4'!G10,'MEDICINA 5'!G10,'MEDICINA 6'!G10,'MONITOREO EPILEPSIA '!G10,'RECOBRO (CONTINGENCIA 1)'!G10,'QUEMADO GRAL'!G10,'QUEMADO INTENSIVO'!G10,'U.T.I 1'!G10,'UTI 2'!G10,ORTOPEDIA!G10,'AISLAMIENTO (COVID)'!G10,'UTI 3 '!G10,'CONTINGENCIA 2 '!G10,'CONTINGENCIA 3'!G10)</f>
        <v>11</v>
      </c>
      <c r="H10" s="232">
        <f t="shared" ref="H10:H16" si="13">SUM(I10:J10)</f>
        <v>22</v>
      </c>
      <c r="I10" s="137">
        <f>SUM('CORTA EST. RESPIRATORIA'!I10,'RN INTERMEDIO '!I10,'RN INTENSIVO '!I10,'RN C. MINIMOS'!I10,'MEDICINA 1'!I10,'MEDICINA 2'!I10,'MEDICINA 3'!I10,'HEMATO-ONCOLOGIA'!I10,'TRANSPLANTE M.O'!I10,'MEDICINA 4'!I10,'MEDICINA 5'!I10,'MEDICINA 6'!I10,'MONITOREO EPILEPSIA '!I10,'RECOBRO (CONTINGENCIA 1)'!I10,'QUEMADO GRAL'!I10,'QUEMADO INTENSIVO'!I10,'U.T.I 1'!I10,'UTI 2'!I10,ORTOPEDIA!I10,'AISLAMIENTO (COVID)'!I10,'UTI 3 '!I10,'CONTINGENCIA 2 '!I10,'CONTINGENCIA 3'!I10)</f>
        <v>13</v>
      </c>
      <c r="J10" s="137">
        <f>SUM('CORTA EST. RESPIRATORIA'!J10,'RN INTERMEDIO '!J10,'RN INTENSIVO '!J10,'RN C. MINIMOS'!J10,'MEDICINA 1'!J10,'MEDICINA 2'!J10,'MEDICINA 3'!J10,'HEMATO-ONCOLOGIA'!J10,'TRANSPLANTE M.O'!J10,'MEDICINA 4'!J10,'MEDICINA 5'!J10,'MEDICINA 6'!J10,'MONITOREO EPILEPSIA '!J10,'RECOBRO (CONTINGENCIA 1)'!J10,'QUEMADO GRAL'!J10,'QUEMADO INTENSIVO'!J10,'U.T.I 1'!J10,'UTI 2'!J10,ORTOPEDIA!J10,'AISLAMIENTO (COVID)'!J10,'UTI 3 '!J10,'CONTINGENCIA 2 '!J10,'CONTINGENCIA 3'!J10)</f>
        <v>9</v>
      </c>
      <c r="K10" s="221">
        <f t="shared" ref="K10:K16" si="14">SUM(L10:M10)</f>
        <v>22</v>
      </c>
      <c r="L10" s="137">
        <f>SUM('CORTA EST. RESPIRATORIA'!L10,'RN INTERMEDIO '!L10,'RN INTENSIVO '!L10,'RN C. MINIMOS'!L10,'MEDICINA 1'!L10,'MEDICINA 2'!L10,'MEDICINA 3'!L10,'HEMATO-ONCOLOGIA'!L10,'TRANSPLANTE M.O'!L10,'MEDICINA 4'!L10,'MEDICINA 5'!L10,'MEDICINA 6'!L10,'MONITOREO EPILEPSIA '!L10,'RECOBRO (CONTINGENCIA 1)'!L10,'QUEMADO GRAL'!L10,'QUEMADO INTENSIVO'!L10,'U.T.I 1'!L10,'UTI 2'!L10,ORTOPEDIA!L10,'AISLAMIENTO (COVID)'!L10,'UTI 3 '!L10,'CONTINGENCIA 2 '!L10,'CONTINGENCIA 3'!L10)</f>
        <v>13</v>
      </c>
      <c r="M10" s="137">
        <f>SUM('CORTA EST. RESPIRATORIA'!M10,'RN INTERMEDIO '!M10,'RN INTENSIVO '!M10,'RN C. MINIMOS'!M10,'MEDICINA 1'!M10,'MEDICINA 2'!M10,'MEDICINA 3'!M10,'HEMATO-ONCOLOGIA'!M10,'TRANSPLANTE M.O'!M10,'MEDICINA 4'!M10,'MEDICINA 5'!M10,'MEDICINA 6'!M10,'MONITOREO EPILEPSIA '!M10,'RECOBRO (CONTINGENCIA 1)'!M10,'QUEMADO GRAL'!M10,'QUEMADO INTENSIVO'!M10,'U.T.I 1'!M10,'UTI 2'!M10,ORTOPEDIA!M10,'AISLAMIENTO (COVID)'!M10,'UTI 3 '!M10,'CONTINGENCIA 2 '!M10,'CONTINGENCIA 3'!M10)</f>
        <v>9</v>
      </c>
      <c r="N10" s="221">
        <f t="shared" ref="N10:N16" si="15">SUM(O10:P10)</f>
        <v>44</v>
      </c>
      <c r="O10" s="137">
        <f>SUM('CORTA EST. RESPIRATORIA'!O10,'RN INTERMEDIO '!O10,'RN INTENSIVO '!O10,'RN C. MINIMOS'!O10,'MEDICINA 1'!O10,'MEDICINA 2'!O10,'MEDICINA 3'!O10,'HEMATO-ONCOLOGIA'!O10,'TRANSPLANTE M.O'!O10,'MEDICINA 4'!O10,'MEDICINA 5'!O10,'MEDICINA 6'!O10,'MONITOREO EPILEPSIA '!O10,'RECOBRO (CONTINGENCIA 1)'!O10,'QUEMADO GRAL'!O10,'QUEMADO INTENSIVO'!O10,'U.T.I 1'!O10,'UTI 2'!O10,ORTOPEDIA!O10,'AISLAMIENTO (COVID)'!O10,'UTI 3 '!O10,'CONTINGENCIA 2 '!O10,'CONTINGENCIA 3'!O10)</f>
        <v>33</v>
      </c>
      <c r="P10" s="137">
        <f>SUM('CORTA EST. RESPIRATORIA'!P10,'RN INTERMEDIO '!P10,'RN INTENSIVO '!P10,'RN C. MINIMOS'!P10,'MEDICINA 1'!P10,'MEDICINA 2'!P10,'MEDICINA 3'!P10,'HEMATO-ONCOLOGIA'!P10,'TRANSPLANTE M.O'!P10,'MEDICINA 4'!P10,'MEDICINA 5'!P10,'MEDICINA 6'!P10,'MONITOREO EPILEPSIA '!P10,'RECOBRO (CONTINGENCIA 1)'!P10,'QUEMADO GRAL'!P10,'QUEMADO INTENSIVO'!P10,'U.T.I 1'!P10,'UTI 2'!P10,ORTOPEDIA!P10,'AISLAMIENTO (COVID)'!P10,'UTI 3 '!P10,'CONTINGENCIA 2 '!P10,'CONTINGENCIA 3'!P10)</f>
        <v>11</v>
      </c>
      <c r="Q10" s="221">
        <f t="shared" ref="Q10:Q16" si="16">SUM(R10:S10)</f>
        <v>0</v>
      </c>
      <c r="R10" s="137">
        <f>SUM('CORTA EST. RESPIRATORIA'!R10,'RN INTERMEDIO '!R10,'RN INTENSIVO '!R10,'RN C. MINIMOS'!R10,'MEDICINA 1'!R10,'MEDICINA 2'!R10,'MEDICINA 3'!R10,'HEMATO-ONCOLOGIA'!R10,'TRANSPLANTE M.O'!R10,'MEDICINA 4'!R10,'MEDICINA 5'!R10,'MEDICINA 6'!R10,'MONITOREO EPILEPSIA '!R10,'RECOBRO (CONTINGENCIA 1)'!R10,'QUEMADO GRAL'!R10,'QUEMADO INTENSIVO'!R10,'U.T.I 1'!R10,'UTI 2'!R10,ORTOPEDIA!R10,'AISLAMIENTO (COVID)'!R10,'UTI 3 '!R10,'CONTINGENCIA 2 '!R10,'CONTINGENCIA 3'!R10)</f>
        <v>0</v>
      </c>
      <c r="S10" s="232">
        <f>SUM('CORTA EST. RESPIRATORIA'!S10,'RN INTERMEDIO '!S10,'RN INTENSIVO '!S10,'RN C. MINIMOS'!S10,'MEDICINA 1'!S10,'MEDICINA 2'!S10,'MEDICINA 3'!S10,'HEMATO-ONCOLOGIA'!S10,'TRANSPLANTE M.O'!S10,'MEDICINA 4'!S10,'MEDICINA 5'!S10,'MEDICINA 6'!S10,'MONITOREO EPILEPSIA '!S10,'RECOBRO (CONTINGENCIA 1)'!S10,'QUEMADO GRAL'!S10,'QUEMADO INTENSIVO'!S10,'U.T.I 1'!S10,'UTI 2'!S10,ORTOPEDIA!S10,'AISLAMIENTO (COVID)'!S10,'UTI 3 '!S10,'CONTINGENCIA 2 '!S10,'CONTINGENCIA 3'!S10)</f>
        <v>0</v>
      </c>
      <c r="T10" s="221">
        <f t="shared" ref="T10:T16" si="17">SUM(U10:V10)</f>
        <v>478</v>
      </c>
      <c r="U10" s="137">
        <f>SUM('CORTA EST. RESPIRATORIA'!U10,'RN INTERMEDIO '!U10,'RN INTENSIVO '!U10,'RN C. MINIMOS'!U10,'MEDICINA 1'!U10,'MEDICINA 2'!U10,'MEDICINA 3'!U10,'HEMATO-ONCOLOGIA'!U10,'TRANSPLANTE M.O'!U10,'MEDICINA 4'!U10,'MEDICINA 5'!U10,'MEDICINA 6'!U10,'MONITOREO EPILEPSIA '!U10,'RECOBRO (CONTINGENCIA 1)'!U10,'QUEMADO GRAL'!U10,'QUEMADO INTENSIVO'!U10,'U.T.I 1'!U10,'UTI 2'!U10,ORTOPEDIA!U10,'AISLAMIENTO (COVID)'!U10,'UTI 3 '!U10,'CONTINGENCIA 2 '!U10,'CONTINGENCIA 3'!U10)</f>
        <v>314</v>
      </c>
      <c r="V10" s="137">
        <f>SUM('CORTA EST. RESPIRATORIA'!V10,'RN INTERMEDIO '!V10,'RN INTENSIVO '!V10,'RN C. MINIMOS'!V10,'MEDICINA 1'!V10,'MEDICINA 2'!V10,'MEDICINA 3'!V10,'HEMATO-ONCOLOGIA'!V10,'TRANSPLANTE M.O'!V10,'MEDICINA 4'!V10,'MEDICINA 5'!V10,'MEDICINA 6'!V10,'MONITOREO EPILEPSIA '!V10,'RECOBRO (CONTINGENCIA 1)'!V10,'QUEMADO GRAL'!V10,'QUEMADO INTENSIVO'!V10,'U.T.I 1'!V10,'UTI 2'!V10,ORTOPEDIA!V10,'AISLAMIENTO (COVID)'!V10,'UTI 3 '!V10,'CONTINGENCIA 2 '!V10,'CONTINGENCIA 3'!V10)</f>
        <v>164</v>
      </c>
      <c r="W10" s="237">
        <f t="shared" si="11"/>
        <v>0</v>
      </c>
      <c r="X10" s="137">
        <f>SUM('CORTA EST. RESPIRATORIA'!X10,'RN INTERMEDIO '!X10,'RN INTENSIVO '!X10,'RN C. MINIMOS'!X10,'MEDICINA 1'!X10,'MEDICINA 2'!X10,'MEDICINA 3'!X10,'HEMATO-ONCOLOGIA'!X10,'TRANSPLANTE M.O'!X10,'MEDICINA 4'!X10,'MEDICINA 5'!X10,'MEDICINA 6'!X10,'MONITOREO EPILEPSIA '!X10,'RECOBRO (CONTINGENCIA 1)'!X10,'QUEMADO GRAL'!X10,'QUEMADO INTENSIVO'!X10,'U.T.I 1'!X10,'UTI 2'!X10,ORTOPEDIA!X10,'AISLAMIENTO (COVID)'!X10,'UTI 3 '!X10,'CONTINGENCIA 2 '!X10,'CONTINGENCIA 3'!X10)</f>
        <v>0</v>
      </c>
      <c r="Y10" s="137">
        <f>SUM('CORTA EST. RESPIRATORIA'!Y10,'RN INTERMEDIO '!Y10,'RN INTENSIVO '!Y10,'RN C. MINIMOS'!Y10,'MEDICINA 1'!Y10,'MEDICINA 2'!Y10,'MEDICINA 3'!Y10,'HEMATO-ONCOLOGIA'!Y10,'TRANSPLANTE M.O'!Y10,'MEDICINA 4'!Y10,'MEDICINA 5'!Y10,'MEDICINA 6'!Y10,'MONITOREO EPILEPSIA '!Y10,'RECOBRO (CONTINGENCIA 1)'!Y10,'QUEMADO GRAL'!Y10,'QUEMADO INTENSIVO'!Y10,'U.T.I 1'!Y10,'UTI 2'!Y10,ORTOPEDIA!Y10,'AISLAMIENTO (COVID)'!Y10,'UTI 3 '!Y10,'CONTINGENCIA 2 '!Y10,'CONTINGENCIA 3'!Y10)</f>
        <v>0</v>
      </c>
      <c r="Z10" s="233"/>
      <c r="AA10" s="106"/>
      <c r="AD10" s="192">
        <f t="shared" si="9"/>
        <v>250</v>
      </c>
      <c r="AE10" s="190">
        <v>174</v>
      </c>
      <c r="AF10" s="190">
        <v>76</v>
      </c>
      <c r="AG10" s="2">
        <v>4</v>
      </c>
    </row>
    <row r="11" spans="1:33" s="2" customFormat="1" ht="15.95" customHeight="1">
      <c r="A11" s="24">
        <v>4</v>
      </c>
      <c r="B11" s="25">
        <f t="shared" ref="B11:B16" si="18">SUM(C11:D11)</f>
        <v>363</v>
      </c>
      <c r="C11" s="25">
        <f t="shared" ref="C11:D16" si="19">SUM(C10,F11,I11)-SUM(L11,O11,R11)</f>
        <v>206</v>
      </c>
      <c r="D11" s="157">
        <f t="shared" si="19"/>
        <v>157</v>
      </c>
      <c r="E11" s="232">
        <f t="shared" si="12"/>
        <v>43</v>
      </c>
      <c r="F11" s="137">
        <f>SUM('CORTA EST. RESPIRATORIA'!F11,'RN INTERMEDIO '!F11,'RN INTENSIVO '!F11,'RN C. MINIMOS'!F11,'MEDICINA 1'!F11,'MEDICINA 2'!F11,'MEDICINA 3'!F11,'HEMATO-ONCOLOGIA'!F11,'TRANSPLANTE M.O'!F11,'MEDICINA 4'!F11,'MEDICINA 5'!F11,'MEDICINA 6'!F11,'MONITOREO EPILEPSIA '!F11,'RECOBRO (CONTINGENCIA 1)'!F11,'QUEMADO GRAL'!F11,'QUEMADO INTENSIVO'!F11,'U.T.I 1'!F11,'UTI 2'!F11,ORTOPEDIA!F11,'AISLAMIENTO (COVID)'!F11,'UTI 3 '!F11,'CONTINGENCIA 2 '!F11,'CONTINGENCIA 3'!F11)</f>
        <v>26</v>
      </c>
      <c r="G11" s="137">
        <f>SUM('CORTA EST. RESPIRATORIA'!G11,'RN INTERMEDIO '!G11,'RN INTENSIVO '!G11,'RN C. MINIMOS'!G11,'MEDICINA 1'!G11,'MEDICINA 2'!G11,'MEDICINA 3'!G11,'HEMATO-ONCOLOGIA'!G11,'TRANSPLANTE M.O'!G11,'MEDICINA 4'!G11,'MEDICINA 5'!G11,'MEDICINA 6'!G11,'MONITOREO EPILEPSIA '!G11,'RECOBRO (CONTINGENCIA 1)'!G11,'QUEMADO GRAL'!G11,'QUEMADO INTENSIVO'!G11,'U.T.I 1'!G11,'UTI 2'!G11,ORTOPEDIA!G11,'AISLAMIENTO (COVID)'!G11,'UTI 3 '!G11,'CONTINGENCIA 2 '!G11,'CONTINGENCIA 3'!G11)</f>
        <v>17</v>
      </c>
      <c r="H11" s="232">
        <f t="shared" si="13"/>
        <v>26</v>
      </c>
      <c r="I11" s="137">
        <f>SUM('CORTA EST. RESPIRATORIA'!I11,'RN INTERMEDIO '!I11,'RN INTENSIVO '!I11,'RN C. MINIMOS'!I11,'MEDICINA 1'!I11,'MEDICINA 2'!I11,'MEDICINA 3'!I11,'HEMATO-ONCOLOGIA'!I11,'TRANSPLANTE M.O'!I11,'MEDICINA 4'!I11,'MEDICINA 5'!I11,'MEDICINA 6'!I11,'MONITOREO EPILEPSIA '!I11,'RECOBRO (CONTINGENCIA 1)'!I11,'QUEMADO GRAL'!I11,'QUEMADO INTENSIVO'!I11,'U.T.I 1'!I11,'UTI 2'!I11,ORTOPEDIA!I11,'AISLAMIENTO (COVID)'!I11,'UTI 3 '!I11,'CONTINGENCIA 2 '!I11,'CONTINGENCIA 3'!I11)</f>
        <v>12</v>
      </c>
      <c r="J11" s="137">
        <f>SUM('CORTA EST. RESPIRATORIA'!J11,'RN INTERMEDIO '!J11,'RN INTENSIVO '!J11,'RN C. MINIMOS'!J11,'MEDICINA 1'!J11,'MEDICINA 2'!J11,'MEDICINA 3'!J11,'HEMATO-ONCOLOGIA'!J11,'TRANSPLANTE M.O'!J11,'MEDICINA 4'!J11,'MEDICINA 5'!J11,'MEDICINA 6'!J11,'MONITOREO EPILEPSIA '!J11,'RECOBRO (CONTINGENCIA 1)'!J11,'QUEMADO GRAL'!J11,'QUEMADO INTENSIVO'!J11,'U.T.I 1'!J11,'UTI 2'!J11,ORTOPEDIA!J11,'AISLAMIENTO (COVID)'!J11,'UTI 3 '!J11,'CONTINGENCIA 2 '!J11,'CONTINGENCIA 3'!J11)</f>
        <v>14</v>
      </c>
      <c r="K11" s="221">
        <f t="shared" si="14"/>
        <v>26</v>
      </c>
      <c r="L11" s="137">
        <f>SUM('CORTA EST. RESPIRATORIA'!L11,'RN INTERMEDIO '!L11,'RN INTENSIVO '!L11,'RN C. MINIMOS'!L11,'MEDICINA 1'!L11,'MEDICINA 2'!L11,'MEDICINA 3'!L11,'HEMATO-ONCOLOGIA'!L11,'TRANSPLANTE M.O'!L11,'MEDICINA 4'!L11,'MEDICINA 5'!L11,'MEDICINA 6'!L11,'MONITOREO EPILEPSIA '!L11,'RECOBRO (CONTINGENCIA 1)'!L11,'QUEMADO GRAL'!L11,'QUEMADO INTENSIVO'!L11,'U.T.I 1'!L11,'UTI 2'!L11,ORTOPEDIA!L11,'AISLAMIENTO (COVID)'!L11,'UTI 3 '!L11,'CONTINGENCIA 2 '!L11,'CONTINGENCIA 3'!L11)</f>
        <v>12</v>
      </c>
      <c r="M11" s="137">
        <f>SUM('CORTA EST. RESPIRATORIA'!M11,'RN INTERMEDIO '!M11,'RN INTENSIVO '!M11,'RN C. MINIMOS'!M11,'MEDICINA 1'!M11,'MEDICINA 2'!M11,'MEDICINA 3'!M11,'HEMATO-ONCOLOGIA'!M11,'TRANSPLANTE M.O'!M11,'MEDICINA 4'!M11,'MEDICINA 5'!M11,'MEDICINA 6'!M11,'MONITOREO EPILEPSIA '!M11,'RECOBRO (CONTINGENCIA 1)'!M11,'QUEMADO GRAL'!M11,'QUEMADO INTENSIVO'!M11,'U.T.I 1'!M11,'UTI 2'!M11,ORTOPEDIA!M11,'AISLAMIENTO (COVID)'!M11,'UTI 3 '!M11,'CONTINGENCIA 2 '!M11,'CONTINGENCIA 3'!M11)</f>
        <v>14</v>
      </c>
      <c r="N11" s="221">
        <f t="shared" si="15"/>
        <v>45</v>
      </c>
      <c r="O11" s="137">
        <f>SUM('CORTA EST. RESPIRATORIA'!O11,'RN INTERMEDIO '!O11,'RN INTENSIVO '!O11,'RN C. MINIMOS'!O11,'MEDICINA 1'!O11,'MEDICINA 2'!O11,'MEDICINA 3'!O11,'HEMATO-ONCOLOGIA'!O11,'TRANSPLANTE M.O'!O11,'MEDICINA 4'!O11,'MEDICINA 5'!O11,'MEDICINA 6'!O11,'MONITOREO EPILEPSIA '!O11,'RECOBRO (CONTINGENCIA 1)'!O11,'QUEMADO GRAL'!O11,'QUEMADO INTENSIVO'!O11,'U.T.I 1'!O11,'UTI 2'!O11,ORTOPEDIA!O11,'AISLAMIENTO (COVID)'!O11,'UTI 3 '!O11,'CONTINGENCIA 2 '!O11,'CONTINGENCIA 3'!O11)</f>
        <v>29</v>
      </c>
      <c r="P11" s="137">
        <f>SUM('CORTA EST. RESPIRATORIA'!P11,'RN INTERMEDIO '!P11,'RN INTENSIVO '!P11,'RN C. MINIMOS'!P11,'MEDICINA 1'!P11,'MEDICINA 2'!P11,'MEDICINA 3'!P11,'HEMATO-ONCOLOGIA'!P11,'TRANSPLANTE M.O'!P11,'MEDICINA 4'!P11,'MEDICINA 5'!P11,'MEDICINA 6'!P11,'MONITOREO EPILEPSIA '!P11,'RECOBRO (CONTINGENCIA 1)'!P11,'QUEMADO GRAL'!P11,'QUEMADO INTENSIVO'!P11,'U.T.I 1'!P11,'UTI 2'!P11,ORTOPEDIA!P11,'AISLAMIENTO (COVID)'!P11,'UTI 3 '!P11,'CONTINGENCIA 2 '!P11,'CONTINGENCIA 3'!P11)</f>
        <v>16</v>
      </c>
      <c r="Q11" s="221">
        <f t="shared" si="16"/>
        <v>1</v>
      </c>
      <c r="R11" s="137">
        <f>SUM('CORTA EST. RESPIRATORIA'!R11,'RN INTERMEDIO '!R11,'RN INTENSIVO '!R11,'RN C. MINIMOS'!R11,'MEDICINA 1'!R11,'MEDICINA 2'!R11,'MEDICINA 3'!R11,'HEMATO-ONCOLOGIA'!R11,'TRANSPLANTE M.O'!R11,'MEDICINA 4'!R11,'MEDICINA 5'!R11,'MEDICINA 6'!R11,'MONITOREO EPILEPSIA '!R11,'RECOBRO (CONTINGENCIA 1)'!R11,'QUEMADO GRAL'!R11,'QUEMADO INTENSIVO'!R11,'U.T.I 1'!R11,'UTI 2'!R11,ORTOPEDIA!R11,'AISLAMIENTO (COVID)'!R11,'UTI 3 '!R11,'CONTINGENCIA 2 '!R11,'CONTINGENCIA 3'!R11)</f>
        <v>1</v>
      </c>
      <c r="S11" s="232">
        <f>SUM('CORTA EST. RESPIRATORIA'!S11,'RN INTERMEDIO '!S11,'RN INTENSIVO '!S11,'RN C. MINIMOS'!S11,'MEDICINA 1'!S11,'MEDICINA 2'!S11,'MEDICINA 3'!S11,'HEMATO-ONCOLOGIA'!S11,'TRANSPLANTE M.O'!S11,'MEDICINA 4'!S11,'MEDICINA 5'!S11,'MEDICINA 6'!S11,'MONITOREO EPILEPSIA '!S11,'RECOBRO (CONTINGENCIA 1)'!S11,'QUEMADO GRAL'!S11,'QUEMADO INTENSIVO'!S11,'U.T.I 1'!S11,'UTI 2'!S11,ORTOPEDIA!S11,'AISLAMIENTO (COVID)'!S11,'UTI 3 '!S11,'CONTINGENCIA 2 '!S11,'CONTINGENCIA 3'!S11)</f>
        <v>0</v>
      </c>
      <c r="T11" s="221">
        <f t="shared" si="17"/>
        <v>376</v>
      </c>
      <c r="U11" s="137">
        <f>SUM('CORTA EST. RESPIRATORIA'!U11,'RN INTERMEDIO '!U11,'RN INTENSIVO '!U11,'RN C. MINIMOS'!U11,'MEDICINA 1'!U11,'MEDICINA 2'!U11,'MEDICINA 3'!U11,'HEMATO-ONCOLOGIA'!U11,'TRANSPLANTE M.O'!U11,'MEDICINA 4'!U11,'MEDICINA 5'!U11,'MEDICINA 6'!U11,'MONITOREO EPILEPSIA '!U11,'RECOBRO (CONTINGENCIA 1)'!U11,'QUEMADO GRAL'!U11,'QUEMADO INTENSIVO'!U11,'U.T.I 1'!U11,'UTI 2'!U11,ORTOPEDIA!U11,'AISLAMIENTO (COVID)'!U11,'UTI 3 '!U11,'CONTINGENCIA 2 '!U11,'CONTINGENCIA 3'!U11)</f>
        <v>202</v>
      </c>
      <c r="V11" s="137">
        <f>SUM('CORTA EST. RESPIRATORIA'!V11,'RN INTERMEDIO '!V11,'RN INTENSIVO '!V11,'RN C. MINIMOS'!V11,'MEDICINA 1'!V11,'MEDICINA 2'!V11,'MEDICINA 3'!V11,'HEMATO-ONCOLOGIA'!V11,'TRANSPLANTE M.O'!V11,'MEDICINA 4'!V11,'MEDICINA 5'!V11,'MEDICINA 6'!V11,'MONITOREO EPILEPSIA '!V11,'RECOBRO (CONTINGENCIA 1)'!V11,'QUEMADO GRAL'!V11,'QUEMADO INTENSIVO'!V11,'U.T.I 1'!V11,'UTI 2'!V11,ORTOPEDIA!V11,'AISLAMIENTO (COVID)'!V11,'UTI 3 '!V11,'CONTINGENCIA 2 '!V11,'CONTINGENCIA 3'!V11)</f>
        <v>174</v>
      </c>
      <c r="W11" s="237">
        <f t="shared" si="11"/>
        <v>1</v>
      </c>
      <c r="X11" s="137">
        <f>SUM('CORTA EST. RESPIRATORIA'!X11,'RN INTERMEDIO '!X11,'RN INTENSIVO '!X11,'RN C. MINIMOS'!X11,'MEDICINA 1'!X11,'MEDICINA 2'!X11,'MEDICINA 3'!X11,'HEMATO-ONCOLOGIA'!X11,'TRANSPLANTE M.O'!X11,'MEDICINA 4'!X11,'MEDICINA 5'!X11,'MEDICINA 6'!X11,'MONITOREO EPILEPSIA '!X11,'RECOBRO (CONTINGENCIA 1)'!X11,'QUEMADO GRAL'!X11,'QUEMADO INTENSIVO'!X11,'U.T.I 1'!X11,'UTI 2'!X11,ORTOPEDIA!X11,'AISLAMIENTO (COVID)'!X11,'UTI 3 '!X11,'CONTINGENCIA 2 '!X11,'CONTINGENCIA 3'!X11)</f>
        <v>1</v>
      </c>
      <c r="Y11" s="137">
        <f>SUM('CORTA EST. RESPIRATORIA'!Y11,'RN INTERMEDIO '!Y11,'RN INTENSIVO '!Y11,'RN C. MINIMOS'!Y11,'MEDICINA 1'!Y11,'MEDICINA 2'!Y11,'MEDICINA 3'!Y11,'HEMATO-ONCOLOGIA'!Y11,'TRANSPLANTE M.O'!Y11,'MEDICINA 4'!Y11,'MEDICINA 5'!Y11,'MEDICINA 6'!Y11,'MONITOREO EPILEPSIA '!Y11,'RECOBRO (CONTINGENCIA 1)'!Y11,'QUEMADO GRAL'!Y11,'QUEMADO INTENSIVO'!Y11,'U.T.I 1'!Y11,'UTI 2'!Y11,ORTOPEDIA!Y11,'AISLAMIENTO (COVID)'!Y11,'UTI 3 '!Y11,'CONTINGENCIA 2 '!Y11,'CONTINGENCIA 3'!Y11)</f>
        <v>0</v>
      </c>
      <c r="Z11" s="233"/>
      <c r="AA11" s="106"/>
      <c r="AD11" s="192">
        <f t="shared" si="9"/>
        <v>125</v>
      </c>
      <c r="AE11" s="190">
        <v>56</v>
      </c>
      <c r="AF11" s="190">
        <v>69</v>
      </c>
      <c r="AG11" s="2">
        <v>5</v>
      </c>
    </row>
    <row r="12" spans="1:33" s="2" customFormat="1" ht="15.95" customHeight="1">
      <c r="A12" s="24">
        <v>5</v>
      </c>
      <c r="B12" s="25">
        <f t="shared" si="18"/>
        <v>367</v>
      </c>
      <c r="C12" s="25">
        <f t="shared" si="19"/>
        <v>213</v>
      </c>
      <c r="D12" s="157">
        <f t="shared" si="19"/>
        <v>154</v>
      </c>
      <c r="E12" s="232">
        <f t="shared" si="12"/>
        <v>37</v>
      </c>
      <c r="F12" s="137">
        <f>SUM('CORTA EST. RESPIRATORIA'!F12,'RN INTERMEDIO '!F12,'RN INTENSIVO '!F12,'RN C. MINIMOS'!F12,'MEDICINA 1'!F12,'MEDICINA 2'!F12,'MEDICINA 3'!F12,'HEMATO-ONCOLOGIA'!F12,'TRANSPLANTE M.O'!F12,'MEDICINA 4'!F12,'MEDICINA 5'!F12,'MEDICINA 6'!F12,'MONITOREO EPILEPSIA '!F12,'RECOBRO (CONTINGENCIA 1)'!F12,'QUEMADO GRAL'!F12,'QUEMADO INTENSIVO'!F12,'U.T.I 1'!F12,'UTI 2'!F12,ORTOPEDIA!F12,'AISLAMIENTO (COVID)'!F12,'UTI 3 '!F12,'CONTINGENCIA 2 '!F12,'CONTINGENCIA 3'!F12)</f>
        <v>24</v>
      </c>
      <c r="G12" s="137">
        <f>SUM('CORTA EST. RESPIRATORIA'!G12,'RN INTERMEDIO '!G12,'RN INTENSIVO '!G12,'RN C. MINIMOS'!G12,'MEDICINA 1'!G12,'MEDICINA 2'!G12,'MEDICINA 3'!G12,'HEMATO-ONCOLOGIA'!G12,'TRANSPLANTE M.O'!G12,'MEDICINA 4'!G12,'MEDICINA 5'!G12,'MEDICINA 6'!G12,'MONITOREO EPILEPSIA '!G12,'RECOBRO (CONTINGENCIA 1)'!G12,'QUEMADO GRAL'!G12,'QUEMADO INTENSIVO'!G12,'U.T.I 1'!G12,'UTI 2'!G12,ORTOPEDIA!G12,'AISLAMIENTO (COVID)'!G12,'UTI 3 '!G12,'CONTINGENCIA 2 '!G12,'CONTINGENCIA 3'!G12)</f>
        <v>13</v>
      </c>
      <c r="H12" s="232">
        <f t="shared" si="13"/>
        <v>12</v>
      </c>
      <c r="I12" s="137">
        <f>SUM('CORTA EST. RESPIRATORIA'!I12,'RN INTERMEDIO '!I12,'RN INTENSIVO '!I12,'RN C. MINIMOS'!I12,'MEDICINA 1'!I12,'MEDICINA 2'!I12,'MEDICINA 3'!I12,'HEMATO-ONCOLOGIA'!I12,'TRANSPLANTE M.O'!I12,'MEDICINA 4'!I12,'MEDICINA 5'!I12,'MEDICINA 6'!I12,'MONITOREO EPILEPSIA '!I12,'RECOBRO (CONTINGENCIA 1)'!I12,'QUEMADO GRAL'!I12,'QUEMADO INTENSIVO'!I12,'U.T.I 1'!I12,'UTI 2'!I12,ORTOPEDIA!I12,'AISLAMIENTO (COVID)'!I12,'UTI 3 '!I12,'CONTINGENCIA 2 '!I12,'CONTINGENCIA 3'!I12)</f>
        <v>8</v>
      </c>
      <c r="J12" s="234">
        <f>SUM('CORTA EST. RESPIRATORIA'!J12,'RN INTERMEDIO '!J12,'RN INTENSIVO '!J12,'RN C. MINIMOS'!J12,'MEDICINA 1'!J12,'MEDICINA 2'!J12,'MEDICINA 3'!J12,'HEMATO-ONCOLOGIA'!J12,'TRANSPLANTE M.O'!J12,'MEDICINA 4'!J12,'MEDICINA 5'!J12,'MEDICINA 6'!J12,'MONITOREO EPILEPSIA '!J12,'RECOBRO (CONTINGENCIA 1)'!J12,'QUEMADO GRAL'!J12,'QUEMADO INTENSIVO'!J12,'U.T.I 1'!J12,'UTI 2'!J12,ORTOPEDIA!J12,'AISLAMIENTO (COVID)'!J12,'UTI 3 '!J12,'CONTINGENCIA 2 '!J12,'CONTINGENCIA 3'!J12)</f>
        <v>4</v>
      </c>
      <c r="K12" s="232">
        <f t="shared" si="14"/>
        <v>12</v>
      </c>
      <c r="L12" s="137">
        <f>SUM('CORTA EST. RESPIRATORIA'!L12,'RN INTERMEDIO '!L12,'RN INTENSIVO '!L12,'RN C. MINIMOS'!L12,'MEDICINA 1'!L12,'MEDICINA 2'!L12,'MEDICINA 3'!L12,'HEMATO-ONCOLOGIA'!L12,'TRANSPLANTE M.O'!L12,'MEDICINA 4'!L12,'MEDICINA 5'!L12,'MEDICINA 6'!L12,'MONITOREO EPILEPSIA '!L12,'RECOBRO (CONTINGENCIA 1)'!L12,'QUEMADO GRAL'!L12,'QUEMADO INTENSIVO'!L12,'U.T.I 1'!L12,'UTI 2'!L12,ORTOPEDIA!L12,'AISLAMIENTO (COVID)'!L12,'UTI 3 '!L12,'CONTINGENCIA 2 '!L12,'CONTINGENCIA 3'!L12)</f>
        <v>8</v>
      </c>
      <c r="M12" s="137">
        <f>SUM('CORTA EST. RESPIRATORIA'!M12,'RN INTERMEDIO '!M12,'RN INTENSIVO '!M12,'RN C. MINIMOS'!M12,'MEDICINA 1'!M12,'MEDICINA 2'!M12,'MEDICINA 3'!M12,'HEMATO-ONCOLOGIA'!M12,'TRANSPLANTE M.O'!M12,'MEDICINA 4'!M12,'MEDICINA 5'!M12,'MEDICINA 6'!M12,'MONITOREO EPILEPSIA '!M12,'RECOBRO (CONTINGENCIA 1)'!M12,'QUEMADO GRAL'!M12,'QUEMADO INTENSIVO'!M12,'U.T.I 1'!M12,'UTI 2'!M12,ORTOPEDIA!M12,'AISLAMIENTO (COVID)'!M12,'UTI 3 '!M12,'CONTINGENCIA 2 '!M12,'CONTINGENCIA 3'!M12)</f>
        <v>4</v>
      </c>
      <c r="N12" s="221">
        <f t="shared" si="15"/>
        <v>32</v>
      </c>
      <c r="O12" s="137">
        <f>SUM('CORTA EST. RESPIRATORIA'!O12,'RN INTERMEDIO '!O12,'RN INTENSIVO '!O12,'RN C. MINIMOS'!O12,'MEDICINA 1'!O12,'MEDICINA 2'!O12,'MEDICINA 3'!O12,'HEMATO-ONCOLOGIA'!O12,'TRANSPLANTE M.O'!O12,'MEDICINA 4'!O12,'MEDICINA 5'!O12,'MEDICINA 6'!O12,'MONITOREO EPILEPSIA '!O12,'RECOBRO (CONTINGENCIA 1)'!O12,'QUEMADO GRAL'!O12,'QUEMADO INTENSIVO'!O12,'U.T.I 1'!O12,'UTI 2'!O12,ORTOPEDIA!O12,'AISLAMIENTO (COVID)'!O12,'UTI 3 '!O12,'CONTINGENCIA 2 '!O12,'CONTINGENCIA 3'!O12)</f>
        <v>17</v>
      </c>
      <c r="P12" s="137">
        <f>SUM('CORTA EST. RESPIRATORIA'!P12,'RN INTERMEDIO '!P12,'RN INTENSIVO '!P12,'RN C. MINIMOS'!P12,'MEDICINA 1'!P12,'MEDICINA 2'!P12,'MEDICINA 3'!P12,'HEMATO-ONCOLOGIA'!P12,'TRANSPLANTE M.O'!P12,'MEDICINA 4'!P12,'MEDICINA 5'!P12,'MEDICINA 6'!P12,'MONITOREO EPILEPSIA '!P12,'RECOBRO (CONTINGENCIA 1)'!P12,'QUEMADO GRAL'!P12,'QUEMADO INTENSIVO'!P12,'U.T.I 1'!P12,'UTI 2'!P12,ORTOPEDIA!P12,'AISLAMIENTO (COVID)'!P12,'UTI 3 '!P12,'CONTINGENCIA 2 '!P12,'CONTINGENCIA 3'!P12)</f>
        <v>15</v>
      </c>
      <c r="Q12" s="221">
        <f t="shared" si="16"/>
        <v>1</v>
      </c>
      <c r="R12" s="137">
        <f>SUM('CORTA EST. RESPIRATORIA'!R12,'RN INTERMEDIO '!R12,'RN INTENSIVO '!R12,'RN C. MINIMOS'!R12,'MEDICINA 1'!R12,'MEDICINA 2'!R12,'MEDICINA 3'!R12,'HEMATO-ONCOLOGIA'!R12,'TRANSPLANTE M.O'!R12,'MEDICINA 4'!R12,'MEDICINA 5'!R12,'MEDICINA 6'!R12,'MONITOREO EPILEPSIA '!R12,'RECOBRO (CONTINGENCIA 1)'!R12,'QUEMADO GRAL'!R12,'QUEMADO INTENSIVO'!R12,'U.T.I 1'!R12,'UTI 2'!R12,ORTOPEDIA!R12,'AISLAMIENTO (COVID)'!R12,'UTI 3 '!R12,'CONTINGENCIA 2 '!R12,'CONTINGENCIA 3'!R12)</f>
        <v>0</v>
      </c>
      <c r="S12" s="232">
        <f>SUM('CORTA EST. RESPIRATORIA'!S12,'RN INTERMEDIO '!S12,'RN INTENSIVO '!S12,'RN C. MINIMOS'!S12,'MEDICINA 1'!S12,'MEDICINA 2'!S12,'MEDICINA 3'!S12,'HEMATO-ONCOLOGIA'!S12,'TRANSPLANTE M.O'!S12,'MEDICINA 4'!S12,'MEDICINA 5'!S12,'MEDICINA 6'!S12,'MONITOREO EPILEPSIA '!S12,'RECOBRO (CONTINGENCIA 1)'!S12,'QUEMADO GRAL'!S12,'QUEMADO INTENSIVO'!S12,'U.T.I 1'!S12,'UTI 2'!S12,ORTOPEDIA!S12,'AISLAMIENTO (COVID)'!S12,'UTI 3 '!S12,'CONTINGENCIA 2 '!S12,'CONTINGENCIA 3'!S12)</f>
        <v>1</v>
      </c>
      <c r="T12" s="221">
        <f t="shared" si="17"/>
        <v>290</v>
      </c>
      <c r="U12" s="137">
        <f>SUM('CORTA EST. RESPIRATORIA'!U12,'RN INTERMEDIO '!U12,'RN INTENSIVO '!U12,'RN C. MINIMOS'!U12,'MEDICINA 1'!U12,'MEDICINA 2'!U12,'MEDICINA 3'!U12,'HEMATO-ONCOLOGIA'!U12,'TRANSPLANTE M.O'!U12,'MEDICINA 4'!U12,'MEDICINA 5'!U12,'MEDICINA 6'!U12,'MONITOREO EPILEPSIA '!U12,'RECOBRO (CONTINGENCIA 1)'!U12,'QUEMADO GRAL'!U12,'QUEMADO INTENSIVO'!U12,'U.T.I 1'!U12,'UTI 2'!U12,ORTOPEDIA!U12,'AISLAMIENTO (COVID)'!U12,'UTI 3 '!U12,'CONTINGENCIA 2 '!U12,'CONTINGENCIA 3'!U12)</f>
        <v>136</v>
      </c>
      <c r="V12" s="137">
        <f>SUM('CORTA EST. RESPIRATORIA'!V12,'RN INTERMEDIO '!V12,'RN INTENSIVO '!V12,'RN C. MINIMOS'!V12,'MEDICINA 1'!V12,'MEDICINA 2'!V12,'MEDICINA 3'!V12,'HEMATO-ONCOLOGIA'!V12,'TRANSPLANTE M.O'!V12,'MEDICINA 4'!V12,'MEDICINA 5'!V12,'MEDICINA 6'!V12,'MONITOREO EPILEPSIA '!V12,'RECOBRO (CONTINGENCIA 1)'!V12,'QUEMADO GRAL'!V12,'QUEMADO INTENSIVO'!V12,'U.T.I 1'!V12,'UTI 2'!V12,ORTOPEDIA!V12,'AISLAMIENTO (COVID)'!V12,'UTI 3 '!V12,'CONTINGENCIA 2 '!V12,'CONTINGENCIA 3'!V12)</f>
        <v>154</v>
      </c>
      <c r="W12" s="237">
        <f t="shared" si="11"/>
        <v>0</v>
      </c>
      <c r="X12" s="137">
        <f>SUM('CORTA EST. RESPIRATORIA'!X12,'RN INTERMEDIO '!X12,'RN INTENSIVO '!X12,'RN C. MINIMOS'!X12,'MEDICINA 1'!X12,'MEDICINA 2'!X12,'MEDICINA 3'!X12,'HEMATO-ONCOLOGIA'!X12,'TRANSPLANTE M.O'!X12,'MEDICINA 4'!X12,'MEDICINA 5'!X12,'MEDICINA 6'!X12,'MONITOREO EPILEPSIA '!X12,'RECOBRO (CONTINGENCIA 1)'!X12,'QUEMADO GRAL'!X12,'QUEMADO INTENSIVO'!X12,'U.T.I 1'!X12,'UTI 2'!X12,ORTOPEDIA!X12,'AISLAMIENTO (COVID)'!X12,'UTI 3 '!X12,'CONTINGENCIA 2 '!X12,'CONTINGENCIA 3'!X12)</f>
        <v>0</v>
      </c>
      <c r="Y12" s="137">
        <f>SUM('CORTA EST. RESPIRATORIA'!Y12,'RN INTERMEDIO '!Y12,'RN INTENSIVO '!Y12,'RN C. MINIMOS'!Y12,'MEDICINA 1'!Y12,'MEDICINA 2'!Y12,'MEDICINA 3'!Y12,'HEMATO-ONCOLOGIA'!Y12,'TRANSPLANTE M.O'!Y12,'MEDICINA 4'!Y12,'MEDICINA 5'!Y12,'MEDICINA 6'!Y12,'MONITOREO EPILEPSIA '!Y12,'RECOBRO (CONTINGENCIA 1)'!Y12,'QUEMADO GRAL'!Y12,'QUEMADO INTENSIVO'!Y12,'U.T.I 1'!Y12,'UTI 2'!Y12,ORTOPEDIA!Y12,'AISLAMIENTO (COVID)'!Y12,'UTI 3 '!Y12,'CONTINGENCIA 2 '!Y12,'CONTINGENCIA 3'!Y12)</f>
        <v>0</v>
      </c>
      <c r="Z12" s="233"/>
      <c r="AA12" s="106"/>
      <c r="AD12" s="192">
        <f t="shared" si="9"/>
        <v>248</v>
      </c>
      <c r="AE12" s="190">
        <v>136</v>
      </c>
      <c r="AF12" s="190">
        <v>112</v>
      </c>
      <c r="AG12" s="2">
        <v>6</v>
      </c>
    </row>
    <row r="13" spans="1:33" ht="15.95" customHeight="1">
      <c r="A13" s="24">
        <v>6</v>
      </c>
      <c r="B13" s="25">
        <f t="shared" si="18"/>
        <v>351</v>
      </c>
      <c r="C13" s="25">
        <f t="shared" si="19"/>
        <v>203</v>
      </c>
      <c r="D13" s="157">
        <f t="shared" si="19"/>
        <v>148</v>
      </c>
      <c r="E13" s="232">
        <f t="shared" si="12"/>
        <v>41</v>
      </c>
      <c r="F13" s="137">
        <f>SUM('CORTA EST. RESPIRATORIA'!F13,'RN INTERMEDIO '!F13,'RN INTENSIVO '!F13,'RN C. MINIMOS'!F13,'MEDICINA 1'!F13,'MEDICINA 2'!F13,'MEDICINA 3'!F13,'HEMATO-ONCOLOGIA'!F13,'TRANSPLANTE M.O'!F13,'MEDICINA 4'!F13,'MEDICINA 5'!F13,'MEDICINA 6'!F13,'MONITOREO EPILEPSIA '!F13,'RECOBRO (CONTINGENCIA 1)'!F13,'QUEMADO GRAL'!F13,'QUEMADO INTENSIVO'!F13,'U.T.I 1'!F13,'UTI 2'!F13,ORTOPEDIA!F13,'AISLAMIENTO (COVID)'!F13,'UTI 3 '!F13,'CONTINGENCIA 2 '!F13,'CONTINGENCIA 3'!F13)</f>
        <v>25</v>
      </c>
      <c r="G13" s="137">
        <f>SUM('CORTA EST. RESPIRATORIA'!G13,'RN INTERMEDIO '!G13,'RN INTENSIVO '!G13,'RN C. MINIMOS'!G13,'MEDICINA 1'!G13,'MEDICINA 2'!G13,'MEDICINA 3'!G13,'HEMATO-ONCOLOGIA'!G13,'TRANSPLANTE M.O'!G13,'MEDICINA 4'!G13,'MEDICINA 5'!G13,'MEDICINA 6'!G13,'MONITOREO EPILEPSIA '!G13,'RECOBRO (CONTINGENCIA 1)'!G13,'QUEMADO GRAL'!G13,'QUEMADO INTENSIVO'!G13,'U.T.I 1'!G13,'UTI 2'!G13,ORTOPEDIA!G13,'AISLAMIENTO (COVID)'!G13,'UTI 3 '!G13,'CONTINGENCIA 2 '!G13,'CONTINGENCIA 3'!G13)</f>
        <v>16</v>
      </c>
      <c r="H13" s="232">
        <f t="shared" si="13"/>
        <v>25</v>
      </c>
      <c r="I13" s="137">
        <f>SUM('CORTA EST. RESPIRATORIA'!I13,'RN INTERMEDIO '!I13,'RN INTENSIVO '!I13,'RN C. MINIMOS'!I13,'MEDICINA 1'!I13,'MEDICINA 2'!I13,'MEDICINA 3'!I13,'HEMATO-ONCOLOGIA'!I13,'TRANSPLANTE M.O'!I13,'MEDICINA 4'!I13,'MEDICINA 5'!I13,'MEDICINA 6'!I13,'MONITOREO EPILEPSIA '!I13,'RECOBRO (CONTINGENCIA 1)'!I13,'QUEMADO GRAL'!I13,'QUEMADO INTENSIVO'!I13,'U.T.I 1'!I13,'UTI 2'!I13,ORTOPEDIA!I13,'AISLAMIENTO (COVID)'!I13,'UTI 3 '!I13,'CONTINGENCIA 2 '!I13,'CONTINGENCIA 3'!I13)</f>
        <v>14</v>
      </c>
      <c r="J13" s="234">
        <f>SUM('CORTA EST. RESPIRATORIA'!J13,'RN INTERMEDIO '!J13,'RN INTENSIVO '!J13,'RN C. MINIMOS'!J13,'MEDICINA 1'!J13,'MEDICINA 2'!J13,'MEDICINA 3'!J13,'HEMATO-ONCOLOGIA'!J13,'TRANSPLANTE M.O'!J13,'MEDICINA 4'!J13,'MEDICINA 5'!J13,'MEDICINA 6'!J13,'MONITOREO EPILEPSIA '!J13,'RECOBRO (CONTINGENCIA 1)'!J13,'QUEMADO GRAL'!J13,'QUEMADO INTENSIVO'!J13,'U.T.I 1'!J13,'UTI 2'!J13,ORTOPEDIA!J13,'AISLAMIENTO (COVID)'!J13,'UTI 3 '!J13,'CONTINGENCIA 2 '!J13,'CONTINGENCIA 3'!J13)</f>
        <v>11</v>
      </c>
      <c r="K13" s="232">
        <f t="shared" si="14"/>
        <v>25</v>
      </c>
      <c r="L13" s="137">
        <f>SUM('CORTA EST. RESPIRATORIA'!L13,'RN INTERMEDIO '!L13,'RN INTENSIVO '!L13,'RN C. MINIMOS'!L13,'MEDICINA 1'!L13,'MEDICINA 2'!L13,'MEDICINA 3'!L13,'HEMATO-ONCOLOGIA'!L13,'TRANSPLANTE M.O'!L13,'MEDICINA 4'!L13,'MEDICINA 5'!L13,'MEDICINA 6'!L13,'MONITOREO EPILEPSIA '!L13,'RECOBRO (CONTINGENCIA 1)'!L13,'QUEMADO GRAL'!L13,'QUEMADO INTENSIVO'!L13,'U.T.I 1'!L13,'UTI 2'!L13,ORTOPEDIA!L13,'AISLAMIENTO (COVID)'!L13,'UTI 3 '!L13,'CONTINGENCIA 2 '!L13,'CONTINGENCIA 3'!L13)</f>
        <v>14</v>
      </c>
      <c r="M13" s="137">
        <f>SUM('CORTA EST. RESPIRATORIA'!M13,'RN INTERMEDIO '!M13,'RN INTENSIVO '!M13,'RN C. MINIMOS'!M13,'MEDICINA 1'!M13,'MEDICINA 2'!M13,'MEDICINA 3'!M13,'HEMATO-ONCOLOGIA'!M13,'TRANSPLANTE M.O'!M13,'MEDICINA 4'!M13,'MEDICINA 5'!M13,'MEDICINA 6'!M13,'MONITOREO EPILEPSIA '!M13,'RECOBRO (CONTINGENCIA 1)'!M13,'QUEMADO GRAL'!M13,'QUEMADO INTENSIVO'!M13,'U.T.I 1'!M13,'UTI 2'!M13,ORTOPEDIA!M13,'AISLAMIENTO (COVID)'!M13,'UTI 3 '!M13,'CONTINGENCIA 2 '!M13,'CONTINGENCIA 3'!M13)</f>
        <v>11</v>
      </c>
      <c r="N13" s="221">
        <f t="shared" si="15"/>
        <v>54</v>
      </c>
      <c r="O13" s="137">
        <f>SUM('CORTA EST. RESPIRATORIA'!O13,'RN INTERMEDIO '!O13,'RN INTENSIVO '!O13,'RN C. MINIMOS'!O13,'MEDICINA 1'!O13,'MEDICINA 2'!O13,'MEDICINA 3'!O13,'HEMATO-ONCOLOGIA'!O13,'TRANSPLANTE M.O'!O13,'MEDICINA 4'!O13,'MEDICINA 5'!O13,'MEDICINA 6'!O13,'MONITOREO EPILEPSIA '!O13,'RECOBRO (CONTINGENCIA 1)'!O13,'QUEMADO GRAL'!O13,'QUEMADO INTENSIVO'!O13,'U.T.I 1'!O13,'UTI 2'!O13,ORTOPEDIA!O13,'AISLAMIENTO (COVID)'!O13,'UTI 3 '!O13,'CONTINGENCIA 2 '!O13,'CONTINGENCIA 3'!O13)</f>
        <v>33</v>
      </c>
      <c r="P13" s="137">
        <f>SUM('CORTA EST. RESPIRATORIA'!P13,'RN INTERMEDIO '!P13,'RN INTENSIVO '!P13,'RN C. MINIMOS'!P13,'MEDICINA 1'!P13,'MEDICINA 2'!P13,'MEDICINA 3'!P13,'HEMATO-ONCOLOGIA'!P13,'TRANSPLANTE M.O'!P13,'MEDICINA 4'!P13,'MEDICINA 5'!P13,'MEDICINA 6'!P13,'MONITOREO EPILEPSIA '!P13,'RECOBRO (CONTINGENCIA 1)'!P13,'QUEMADO GRAL'!P13,'QUEMADO INTENSIVO'!P13,'U.T.I 1'!P13,'UTI 2'!P13,ORTOPEDIA!P13,'AISLAMIENTO (COVID)'!P13,'UTI 3 '!P13,'CONTINGENCIA 2 '!P13,'CONTINGENCIA 3'!P13)</f>
        <v>21</v>
      </c>
      <c r="Q13" s="221">
        <f t="shared" si="16"/>
        <v>3</v>
      </c>
      <c r="R13" s="137">
        <f>SUM('CORTA EST. RESPIRATORIA'!R13,'RN INTERMEDIO '!R13,'RN INTENSIVO '!R13,'RN C. MINIMOS'!R13,'MEDICINA 1'!R13,'MEDICINA 2'!R13,'MEDICINA 3'!R13,'HEMATO-ONCOLOGIA'!R13,'TRANSPLANTE M.O'!R13,'MEDICINA 4'!R13,'MEDICINA 5'!R13,'MEDICINA 6'!R13,'MONITOREO EPILEPSIA '!R13,'RECOBRO (CONTINGENCIA 1)'!R13,'QUEMADO GRAL'!R13,'QUEMADO INTENSIVO'!R13,'U.T.I 1'!R13,'UTI 2'!R13,ORTOPEDIA!R13,'AISLAMIENTO (COVID)'!R13,'UTI 3 '!R13,'CONTINGENCIA 2 '!R13,'CONTINGENCIA 3'!R13)</f>
        <v>2</v>
      </c>
      <c r="S13" s="232">
        <f>SUM('CORTA EST. RESPIRATORIA'!S13,'RN INTERMEDIO '!S13,'RN INTENSIVO '!S13,'RN C. MINIMOS'!S13,'MEDICINA 1'!S13,'MEDICINA 2'!S13,'MEDICINA 3'!S13,'HEMATO-ONCOLOGIA'!S13,'TRANSPLANTE M.O'!S13,'MEDICINA 4'!S13,'MEDICINA 5'!S13,'MEDICINA 6'!S13,'MONITOREO EPILEPSIA '!S13,'RECOBRO (CONTINGENCIA 1)'!S13,'QUEMADO GRAL'!S13,'QUEMADO INTENSIVO'!S13,'U.T.I 1'!S13,'UTI 2'!S13,ORTOPEDIA!S13,'AISLAMIENTO (COVID)'!S13,'UTI 3 '!S13,'CONTINGENCIA 2 '!S13,'CONTINGENCIA 3'!S13)</f>
        <v>1</v>
      </c>
      <c r="T13" s="221">
        <f t="shared" si="17"/>
        <v>552</v>
      </c>
      <c r="U13" s="137">
        <f>SUM('CORTA EST. RESPIRATORIA'!U13,'RN INTERMEDIO '!U13,'RN INTENSIVO '!U13,'RN C. MINIMOS'!U13,'MEDICINA 1'!U13,'MEDICINA 2'!U13,'MEDICINA 3'!U13,'HEMATO-ONCOLOGIA'!U13,'TRANSPLANTE M.O'!U13,'MEDICINA 4'!U13,'MEDICINA 5'!U13,'MEDICINA 6'!U13,'MONITOREO EPILEPSIA '!U13,'RECOBRO (CONTINGENCIA 1)'!U13,'QUEMADO GRAL'!U13,'QUEMADO INTENSIVO'!U13,'U.T.I 1'!U13,'UTI 2'!U13,ORTOPEDIA!U13,'AISLAMIENTO (COVID)'!U13,'UTI 3 '!U13,'CONTINGENCIA 2 '!U13,'CONTINGENCIA 3'!U13)</f>
        <v>295</v>
      </c>
      <c r="V13" s="137">
        <f>SUM('CORTA EST. RESPIRATORIA'!V13,'RN INTERMEDIO '!V13,'RN INTENSIVO '!V13,'RN C. MINIMOS'!V13,'MEDICINA 1'!V13,'MEDICINA 2'!V13,'MEDICINA 3'!V13,'HEMATO-ONCOLOGIA'!V13,'TRANSPLANTE M.O'!V13,'MEDICINA 4'!V13,'MEDICINA 5'!V13,'MEDICINA 6'!V13,'MONITOREO EPILEPSIA '!V13,'RECOBRO (CONTINGENCIA 1)'!V13,'QUEMADO GRAL'!V13,'QUEMADO INTENSIVO'!V13,'U.T.I 1'!V13,'UTI 2'!V13,ORTOPEDIA!V13,'AISLAMIENTO (COVID)'!V13,'UTI 3 '!V13,'CONTINGENCIA 2 '!V13,'CONTINGENCIA 3'!V13)</f>
        <v>257</v>
      </c>
      <c r="W13" s="237">
        <f t="shared" si="11"/>
        <v>2</v>
      </c>
      <c r="X13" s="137">
        <f>SUM('CORTA EST. RESPIRATORIA'!X13,'RN INTERMEDIO '!X13,'RN INTENSIVO '!X13,'RN C. MINIMOS'!X13,'MEDICINA 1'!X13,'MEDICINA 2'!X13,'MEDICINA 3'!X13,'HEMATO-ONCOLOGIA'!X13,'TRANSPLANTE M.O'!X13,'MEDICINA 4'!X13,'MEDICINA 5'!X13,'MEDICINA 6'!X13,'MONITOREO EPILEPSIA '!X13,'RECOBRO (CONTINGENCIA 1)'!X13,'QUEMADO GRAL'!X13,'QUEMADO INTENSIVO'!X13,'U.T.I 1'!X13,'UTI 2'!X13,ORTOPEDIA!X13,'AISLAMIENTO (COVID)'!X13,'UTI 3 '!X13,'CONTINGENCIA 2 '!X13,'CONTINGENCIA 3'!X13)</f>
        <v>1</v>
      </c>
      <c r="Y13" s="137">
        <f>SUM('CORTA EST. RESPIRATORIA'!Y13,'RN INTERMEDIO '!Y13,'RN INTENSIVO '!Y13,'RN C. MINIMOS'!Y13,'MEDICINA 1'!Y13,'MEDICINA 2'!Y13,'MEDICINA 3'!Y13,'HEMATO-ONCOLOGIA'!Y13,'TRANSPLANTE M.O'!Y13,'MEDICINA 4'!Y13,'MEDICINA 5'!Y13,'MEDICINA 6'!Y13,'MONITOREO EPILEPSIA '!Y13,'RECOBRO (CONTINGENCIA 1)'!Y13,'QUEMADO GRAL'!Y13,'QUEMADO INTENSIVO'!Y13,'U.T.I 1'!Y13,'UTI 2'!Y13,ORTOPEDIA!Y13,'AISLAMIENTO (COVID)'!Y13,'UTI 3 '!Y13,'CONTINGENCIA 2 '!Y13,'CONTINGENCIA 3'!Y13)</f>
        <v>1</v>
      </c>
      <c r="Z13" s="233"/>
      <c r="AA13" s="106"/>
      <c r="AD13" s="192">
        <f t="shared" si="9"/>
        <v>286</v>
      </c>
      <c r="AE13" s="190">
        <v>198</v>
      </c>
      <c r="AF13" s="190">
        <v>88</v>
      </c>
      <c r="AG13" s="2">
        <v>7</v>
      </c>
    </row>
    <row r="14" spans="1:33" s="2" customFormat="1" ht="15.95" customHeight="1">
      <c r="A14" s="24">
        <v>7</v>
      </c>
      <c r="B14" s="25">
        <f t="shared" si="18"/>
        <v>327</v>
      </c>
      <c r="C14" s="25">
        <f t="shared" si="19"/>
        <v>180</v>
      </c>
      <c r="D14" s="157">
        <f t="shared" si="19"/>
        <v>147</v>
      </c>
      <c r="E14" s="232">
        <f t="shared" si="12"/>
        <v>33</v>
      </c>
      <c r="F14" s="137">
        <f>SUM('CORTA EST. RESPIRATORIA'!F14,'RN INTERMEDIO '!F14,'RN INTENSIVO '!F14,'RN C. MINIMOS'!F14,'MEDICINA 1'!F14,'MEDICINA 2'!F14,'MEDICINA 3'!F14,'HEMATO-ONCOLOGIA'!F14,'TRANSPLANTE M.O'!F14,'MEDICINA 4'!F14,'MEDICINA 5'!F14,'MEDICINA 6'!F14,'MONITOREO EPILEPSIA '!F14,'RECOBRO (CONTINGENCIA 1)'!F14,'QUEMADO GRAL'!F14,'QUEMADO INTENSIVO'!F14,'U.T.I 1'!F14,'UTI 2'!F14,ORTOPEDIA!F14,'AISLAMIENTO (COVID)'!F14,'UTI 3 '!F14,'CONTINGENCIA 2 '!F14,'CONTINGENCIA 3'!F14)</f>
        <v>14</v>
      </c>
      <c r="G14" s="137">
        <f>SUM('CORTA EST. RESPIRATORIA'!G14,'RN INTERMEDIO '!G14,'RN INTENSIVO '!G14,'RN C. MINIMOS'!G14,'MEDICINA 1'!G14,'MEDICINA 2'!G14,'MEDICINA 3'!G14,'HEMATO-ONCOLOGIA'!G14,'TRANSPLANTE M.O'!G14,'MEDICINA 4'!G14,'MEDICINA 5'!G14,'MEDICINA 6'!G14,'MONITOREO EPILEPSIA '!G14,'RECOBRO (CONTINGENCIA 1)'!G14,'QUEMADO GRAL'!G14,'QUEMADO INTENSIVO'!G14,'U.T.I 1'!G14,'UTI 2'!G14,ORTOPEDIA!G14,'AISLAMIENTO (COVID)'!G14,'UTI 3 '!G14,'CONTINGENCIA 2 '!G14,'CONTINGENCIA 3'!G14)</f>
        <v>19</v>
      </c>
      <c r="H14" s="232">
        <f t="shared" si="13"/>
        <v>16</v>
      </c>
      <c r="I14" s="137">
        <f>SUM('CORTA EST. RESPIRATORIA'!I14,'RN INTERMEDIO '!I14,'RN INTENSIVO '!I14,'RN C. MINIMOS'!I14,'MEDICINA 1'!I14,'MEDICINA 2'!I14,'MEDICINA 3'!I14,'HEMATO-ONCOLOGIA'!I14,'TRANSPLANTE M.O'!I14,'MEDICINA 4'!I14,'MEDICINA 5'!I14,'MEDICINA 6'!I14,'MONITOREO EPILEPSIA '!I14,'RECOBRO (CONTINGENCIA 1)'!I14,'QUEMADO GRAL'!I14,'QUEMADO INTENSIVO'!I14,'U.T.I 1'!I14,'UTI 2'!I14,ORTOPEDIA!I14,'AISLAMIENTO (COVID)'!I14,'UTI 3 '!I14,'CONTINGENCIA 2 '!I14,'CONTINGENCIA 3'!I14)</f>
        <v>9</v>
      </c>
      <c r="J14" s="234">
        <f>SUM('CORTA EST. RESPIRATORIA'!J14,'RN INTERMEDIO '!J14,'RN INTENSIVO '!J14,'RN C. MINIMOS'!J14,'MEDICINA 1'!J14,'MEDICINA 2'!J14,'MEDICINA 3'!J14,'HEMATO-ONCOLOGIA'!J14,'TRANSPLANTE M.O'!J14,'MEDICINA 4'!J14,'MEDICINA 5'!J14,'MEDICINA 6'!J14,'MONITOREO EPILEPSIA '!J14,'RECOBRO (CONTINGENCIA 1)'!J14,'QUEMADO GRAL'!J14,'QUEMADO INTENSIVO'!J14,'U.T.I 1'!J14,'UTI 2'!J14,ORTOPEDIA!J14,'AISLAMIENTO (COVID)'!J14,'UTI 3 '!J14,'CONTINGENCIA 2 '!J14,'CONTINGENCIA 3'!J14)</f>
        <v>7</v>
      </c>
      <c r="K14" s="232">
        <f t="shared" si="14"/>
        <v>16</v>
      </c>
      <c r="L14" s="137">
        <f>SUM('CORTA EST. RESPIRATORIA'!L14,'RN INTERMEDIO '!L14,'RN INTENSIVO '!L14,'RN C. MINIMOS'!L14,'MEDICINA 1'!L14,'MEDICINA 2'!L14,'MEDICINA 3'!L14,'HEMATO-ONCOLOGIA'!L14,'TRANSPLANTE M.O'!L14,'MEDICINA 4'!L14,'MEDICINA 5'!L14,'MEDICINA 6'!L14,'MONITOREO EPILEPSIA '!L14,'RECOBRO (CONTINGENCIA 1)'!L14,'QUEMADO GRAL'!L14,'QUEMADO INTENSIVO'!L14,'U.T.I 1'!L14,'UTI 2'!L14,ORTOPEDIA!L14,'AISLAMIENTO (COVID)'!L14,'UTI 3 '!L14,'CONTINGENCIA 2 '!L14,'CONTINGENCIA 3'!L14)</f>
        <v>9</v>
      </c>
      <c r="M14" s="137">
        <f>SUM('CORTA EST. RESPIRATORIA'!M14,'RN INTERMEDIO '!M14,'RN INTENSIVO '!M14,'RN C. MINIMOS'!M14,'MEDICINA 1'!M14,'MEDICINA 2'!M14,'MEDICINA 3'!M14,'HEMATO-ONCOLOGIA'!M14,'TRANSPLANTE M.O'!M14,'MEDICINA 4'!M14,'MEDICINA 5'!M14,'MEDICINA 6'!M14,'MONITOREO EPILEPSIA '!M14,'RECOBRO (CONTINGENCIA 1)'!M14,'QUEMADO GRAL'!M14,'QUEMADO INTENSIVO'!M14,'U.T.I 1'!M14,'UTI 2'!M14,ORTOPEDIA!M14,'AISLAMIENTO (COVID)'!M14,'UTI 3 '!M14,'CONTINGENCIA 2 '!M14,'CONTINGENCIA 3'!M14)</f>
        <v>7</v>
      </c>
      <c r="N14" s="221">
        <f t="shared" si="15"/>
        <v>56</v>
      </c>
      <c r="O14" s="137">
        <f>SUM('CORTA EST. RESPIRATORIA'!O14,'RN INTERMEDIO '!O14,'RN INTENSIVO '!O14,'RN C. MINIMOS'!O14,'MEDICINA 1'!O14,'MEDICINA 2'!O14,'MEDICINA 3'!O14,'HEMATO-ONCOLOGIA'!O14,'TRANSPLANTE M.O'!O14,'MEDICINA 4'!O14,'MEDICINA 5'!O14,'MEDICINA 6'!O14,'MONITOREO EPILEPSIA '!O14,'RECOBRO (CONTINGENCIA 1)'!O14,'QUEMADO GRAL'!O14,'QUEMADO INTENSIVO'!O14,'U.T.I 1'!O14,'UTI 2'!O14,ORTOPEDIA!O14,'AISLAMIENTO (COVID)'!O14,'UTI 3 '!O14,'CONTINGENCIA 2 '!O14,'CONTINGENCIA 3'!O14)</f>
        <v>36</v>
      </c>
      <c r="P14" s="137">
        <f>SUM('CORTA EST. RESPIRATORIA'!P14,'RN INTERMEDIO '!P14,'RN INTENSIVO '!P14,'RN C. MINIMOS'!P14,'MEDICINA 1'!P14,'MEDICINA 2'!P14,'MEDICINA 3'!P14,'HEMATO-ONCOLOGIA'!P14,'TRANSPLANTE M.O'!P14,'MEDICINA 4'!P14,'MEDICINA 5'!P14,'MEDICINA 6'!P14,'MONITOREO EPILEPSIA '!P14,'RECOBRO (CONTINGENCIA 1)'!P14,'QUEMADO GRAL'!P14,'QUEMADO INTENSIVO'!P14,'U.T.I 1'!P14,'UTI 2'!P14,ORTOPEDIA!P14,'AISLAMIENTO (COVID)'!P14,'UTI 3 '!P14,'CONTINGENCIA 2 '!P14,'CONTINGENCIA 3'!P14)</f>
        <v>20</v>
      </c>
      <c r="Q14" s="221">
        <f t="shared" si="16"/>
        <v>1</v>
      </c>
      <c r="R14" s="137">
        <f>SUM('CORTA EST. RESPIRATORIA'!R14,'RN INTERMEDIO '!R14,'RN INTENSIVO '!R14,'RN C. MINIMOS'!R14,'MEDICINA 1'!R14,'MEDICINA 2'!R14,'MEDICINA 3'!R14,'HEMATO-ONCOLOGIA'!R14,'TRANSPLANTE M.O'!R14,'MEDICINA 4'!R14,'MEDICINA 5'!R14,'MEDICINA 6'!R14,'MONITOREO EPILEPSIA '!R14,'RECOBRO (CONTINGENCIA 1)'!R14,'QUEMADO GRAL'!R14,'QUEMADO INTENSIVO'!R14,'U.T.I 1'!R14,'UTI 2'!R14,ORTOPEDIA!R14,'AISLAMIENTO (COVID)'!R14,'UTI 3 '!R14,'CONTINGENCIA 2 '!R14,'CONTINGENCIA 3'!R14)</f>
        <v>1</v>
      </c>
      <c r="S14" s="234">
        <f>SUM('CORTA EST. RESPIRATORIA'!S14,'RN INTERMEDIO '!S14,'RN INTENSIVO '!S14,'RN C. MINIMOS'!S14,'MEDICINA 1'!S14,'MEDICINA 2'!S14,'MEDICINA 3'!S14,'HEMATO-ONCOLOGIA'!S14,'TRANSPLANTE M.O'!S14,'MEDICINA 4'!S14,'MEDICINA 5'!S14,'MEDICINA 6'!S14,'MONITOREO EPILEPSIA '!S14,'RECOBRO (CONTINGENCIA 1)'!S14,'QUEMADO GRAL'!S14,'QUEMADO INTENSIVO'!S14,'U.T.I 1'!S14,'UTI 2'!S14,ORTOPEDIA!S14,'AISLAMIENTO (COVID)'!S14,'UTI 3 '!S14,'CONTINGENCIA 2 '!S14,'CONTINGENCIA 3'!S14)</f>
        <v>0</v>
      </c>
      <c r="T14" s="232">
        <f t="shared" si="17"/>
        <v>584</v>
      </c>
      <c r="U14" s="137">
        <f>SUM('CORTA EST. RESPIRATORIA'!U14,'RN INTERMEDIO '!U14,'RN INTENSIVO '!U14,'RN C. MINIMOS'!U14,'MEDICINA 1'!U14,'MEDICINA 2'!U14,'MEDICINA 3'!U14,'HEMATO-ONCOLOGIA'!U14,'TRANSPLANTE M.O'!U14,'MEDICINA 4'!U14,'MEDICINA 5'!U14,'MEDICINA 6'!U14,'MONITOREO EPILEPSIA '!U14,'RECOBRO (CONTINGENCIA 1)'!U14,'QUEMADO GRAL'!U14,'QUEMADO INTENSIVO'!U14,'U.T.I 1'!U14,'UTI 2'!U14,ORTOPEDIA!U14,'AISLAMIENTO (COVID)'!U14,'UTI 3 '!U14,'CONTINGENCIA 2 '!U14,'CONTINGENCIA 3'!U14)</f>
        <v>331</v>
      </c>
      <c r="V14" s="137">
        <f>SUM('CORTA EST. RESPIRATORIA'!V14,'RN INTERMEDIO '!V14,'RN INTENSIVO '!V14,'RN C. MINIMOS'!V14,'MEDICINA 1'!V14,'MEDICINA 2'!V14,'MEDICINA 3'!V14,'HEMATO-ONCOLOGIA'!V14,'TRANSPLANTE M.O'!V14,'MEDICINA 4'!V14,'MEDICINA 5'!V14,'MEDICINA 6'!V14,'MONITOREO EPILEPSIA '!V14,'RECOBRO (CONTINGENCIA 1)'!V14,'QUEMADO GRAL'!V14,'QUEMADO INTENSIVO'!V14,'U.T.I 1'!V14,'UTI 2'!V14,ORTOPEDIA!V14,'AISLAMIENTO (COVID)'!V14,'UTI 3 '!V14,'CONTINGENCIA 2 '!V14,'CONTINGENCIA 3'!V14)</f>
        <v>253</v>
      </c>
      <c r="W14" s="237">
        <f t="shared" si="11"/>
        <v>1</v>
      </c>
      <c r="X14" s="137">
        <f>SUM('CORTA EST. RESPIRATORIA'!X14,'RN INTERMEDIO '!X14,'RN INTENSIVO '!X14,'RN C. MINIMOS'!X14,'MEDICINA 1'!X14,'MEDICINA 2'!X14,'MEDICINA 3'!X14,'HEMATO-ONCOLOGIA'!X14,'TRANSPLANTE M.O'!X14,'MEDICINA 4'!X14,'MEDICINA 5'!X14,'MEDICINA 6'!X14,'MONITOREO EPILEPSIA '!X14,'RECOBRO (CONTINGENCIA 1)'!X14,'QUEMADO GRAL'!X14,'QUEMADO INTENSIVO'!X14,'U.T.I 1'!X14,'UTI 2'!X14,ORTOPEDIA!X14,'AISLAMIENTO (COVID)'!X14,'UTI 3 '!X14,'CONTINGENCIA 2 '!X14,'CONTINGENCIA 3'!X14)</f>
        <v>1</v>
      </c>
      <c r="Y14" s="137">
        <f>SUM('CORTA EST. RESPIRATORIA'!Y14,'RN INTERMEDIO '!Y14,'RN INTENSIVO '!Y14,'RN C. MINIMOS'!Y14,'MEDICINA 1'!Y14,'MEDICINA 2'!Y14,'MEDICINA 3'!Y14,'HEMATO-ONCOLOGIA'!Y14,'TRANSPLANTE M.O'!Y14,'MEDICINA 4'!Y14,'MEDICINA 5'!Y14,'MEDICINA 6'!Y14,'MONITOREO EPILEPSIA '!Y14,'RECOBRO (CONTINGENCIA 1)'!Y14,'QUEMADO GRAL'!Y14,'QUEMADO INTENSIVO'!Y14,'U.T.I 1'!Y14,'UTI 2'!Y14,ORTOPEDIA!Y14,'AISLAMIENTO (COVID)'!Y14,'UTI 3 '!Y14,'CONTINGENCIA 2 '!Y14,'CONTINGENCIA 3'!Y14)</f>
        <v>0</v>
      </c>
      <c r="Z14" s="233"/>
      <c r="AA14" s="106"/>
      <c r="AD14" s="192">
        <f t="shared" si="9"/>
        <v>30</v>
      </c>
      <c r="AE14" s="190">
        <v>8</v>
      </c>
      <c r="AF14" s="190">
        <v>22</v>
      </c>
      <c r="AG14" s="2">
        <v>8</v>
      </c>
    </row>
    <row r="15" spans="1:33" s="2" customFormat="1" ht="15.95" customHeight="1">
      <c r="A15" s="24">
        <v>8</v>
      </c>
      <c r="B15" s="25">
        <f t="shared" si="18"/>
        <v>336</v>
      </c>
      <c r="C15" s="25">
        <f t="shared" si="19"/>
        <v>186</v>
      </c>
      <c r="D15" s="157">
        <f t="shared" si="19"/>
        <v>150</v>
      </c>
      <c r="E15" s="232">
        <f t="shared" si="12"/>
        <v>32</v>
      </c>
      <c r="F15" s="137">
        <f>SUM('CORTA EST. RESPIRATORIA'!F15,'RN INTERMEDIO '!F15,'RN INTENSIVO '!F15,'RN C. MINIMOS'!F15,'MEDICINA 1'!F15,'MEDICINA 2'!F15,'MEDICINA 3'!F15,'HEMATO-ONCOLOGIA'!F15,'TRANSPLANTE M.O'!F15,'MEDICINA 4'!F15,'MEDICINA 5'!F15,'MEDICINA 6'!F15,'MONITOREO EPILEPSIA '!F15,'RECOBRO (CONTINGENCIA 1)'!F15,'QUEMADO GRAL'!F15,'QUEMADO INTENSIVO'!F15,'U.T.I 1'!F15,'UTI 2'!F15,ORTOPEDIA!F15,'AISLAMIENTO (COVID)'!F15,'UTI 3 '!F15,'CONTINGENCIA 2 '!F15,'CONTINGENCIA 3'!F15)</f>
        <v>20</v>
      </c>
      <c r="G15" s="137">
        <f>SUM('CORTA EST. RESPIRATORIA'!G15,'RN INTERMEDIO '!G15,'RN INTENSIVO '!G15,'RN C. MINIMOS'!G15,'MEDICINA 1'!G15,'MEDICINA 2'!G15,'MEDICINA 3'!G15,'HEMATO-ONCOLOGIA'!G15,'TRANSPLANTE M.O'!G15,'MEDICINA 4'!G15,'MEDICINA 5'!G15,'MEDICINA 6'!G15,'MONITOREO EPILEPSIA '!G15,'RECOBRO (CONTINGENCIA 1)'!G15,'QUEMADO GRAL'!G15,'QUEMADO INTENSIVO'!G15,'U.T.I 1'!G15,'UTI 2'!G15,ORTOPEDIA!G15,'AISLAMIENTO (COVID)'!G15,'UTI 3 '!G15,'CONTINGENCIA 2 '!G15,'CONTINGENCIA 3'!G15)</f>
        <v>12</v>
      </c>
      <c r="H15" s="232">
        <f t="shared" si="13"/>
        <v>11</v>
      </c>
      <c r="I15" s="137">
        <f>SUM('CORTA EST. RESPIRATORIA'!I15,'RN INTERMEDIO '!I15,'RN INTENSIVO '!I15,'RN C. MINIMOS'!I15,'MEDICINA 1'!I15,'MEDICINA 2'!I15,'MEDICINA 3'!I15,'HEMATO-ONCOLOGIA'!I15,'TRANSPLANTE M.O'!I15,'MEDICINA 4'!I15,'MEDICINA 5'!I15,'MEDICINA 6'!I15,'MONITOREO EPILEPSIA '!I15,'RECOBRO (CONTINGENCIA 1)'!I15,'QUEMADO GRAL'!I15,'QUEMADO INTENSIVO'!I15,'U.T.I 1'!I15,'UTI 2'!I15,ORTOPEDIA!I15,'AISLAMIENTO (COVID)'!I15,'UTI 3 '!I15,'CONTINGENCIA 2 '!I15,'CONTINGENCIA 3'!I15)</f>
        <v>7</v>
      </c>
      <c r="J15" s="234">
        <f>SUM('CORTA EST. RESPIRATORIA'!J15,'RN INTERMEDIO '!J15,'RN INTENSIVO '!J15,'RN C. MINIMOS'!J15,'MEDICINA 1'!J15,'MEDICINA 2'!J15,'MEDICINA 3'!J15,'HEMATO-ONCOLOGIA'!J15,'TRANSPLANTE M.O'!J15,'MEDICINA 4'!J15,'MEDICINA 5'!J15,'MEDICINA 6'!J15,'MONITOREO EPILEPSIA '!J15,'RECOBRO (CONTINGENCIA 1)'!J15,'QUEMADO GRAL'!J15,'QUEMADO INTENSIVO'!J15,'U.T.I 1'!J15,'UTI 2'!J15,ORTOPEDIA!J15,'AISLAMIENTO (COVID)'!J15,'UTI 3 '!J15,'CONTINGENCIA 2 '!J15,'CONTINGENCIA 3'!J15)</f>
        <v>4</v>
      </c>
      <c r="K15" s="232">
        <f t="shared" si="14"/>
        <v>11</v>
      </c>
      <c r="L15" s="137">
        <f>SUM('CORTA EST. RESPIRATORIA'!L15,'RN INTERMEDIO '!L15,'RN INTENSIVO '!L15,'RN C. MINIMOS'!L15,'MEDICINA 1'!L15,'MEDICINA 2'!L15,'MEDICINA 3'!L15,'HEMATO-ONCOLOGIA'!L15,'TRANSPLANTE M.O'!L15,'MEDICINA 4'!L15,'MEDICINA 5'!L15,'MEDICINA 6'!L15,'MONITOREO EPILEPSIA '!L15,'RECOBRO (CONTINGENCIA 1)'!L15,'QUEMADO GRAL'!L15,'QUEMADO INTENSIVO'!L15,'U.T.I 1'!L15,'UTI 2'!L15,ORTOPEDIA!L15,'AISLAMIENTO (COVID)'!L15,'UTI 3 '!L15,'CONTINGENCIA 2 '!L15,'CONTINGENCIA 3'!L15)</f>
        <v>7</v>
      </c>
      <c r="M15" s="232">
        <f>SUM('CORTA EST. RESPIRATORIA'!M15,'RN INTERMEDIO '!M15,'RN INTENSIVO '!M15,'RN C. MINIMOS'!M15,'MEDICINA 1'!M15,'MEDICINA 2'!M15,'MEDICINA 3'!M15,'HEMATO-ONCOLOGIA'!M15,'TRANSPLANTE M.O'!M15,'MEDICINA 4'!M15,'MEDICINA 5'!M15,'MEDICINA 6'!M15,'MONITOREO EPILEPSIA '!M15,'RECOBRO (CONTINGENCIA 1)'!M15,'QUEMADO GRAL'!M15,'QUEMADO INTENSIVO'!M15,'U.T.I 1'!M15,'UTI 2'!M15,ORTOPEDIA!M15,'AISLAMIENTO (COVID)'!M15,'UTI 3 '!M15,'CONTINGENCIA 2 '!M15,'CONTINGENCIA 3'!M15)</f>
        <v>4</v>
      </c>
      <c r="N15" s="221">
        <f t="shared" si="15"/>
        <v>22</v>
      </c>
      <c r="O15" s="137">
        <f>SUM('CORTA EST. RESPIRATORIA'!O15,'RN INTERMEDIO '!O15,'RN INTENSIVO '!O15,'RN C. MINIMOS'!O15,'MEDICINA 1'!O15,'MEDICINA 2'!O15,'MEDICINA 3'!O15,'HEMATO-ONCOLOGIA'!O15,'TRANSPLANTE M.O'!O15,'MEDICINA 4'!O15,'MEDICINA 5'!O15,'MEDICINA 6'!O15,'MONITOREO EPILEPSIA '!O15,'RECOBRO (CONTINGENCIA 1)'!O15,'QUEMADO GRAL'!O15,'QUEMADO INTENSIVO'!O15,'U.T.I 1'!O15,'UTI 2'!O15,ORTOPEDIA!O15,'AISLAMIENTO (COVID)'!O15,'UTI 3 '!O15,'CONTINGENCIA 2 '!O15,'CONTINGENCIA 3'!O15)</f>
        <v>14</v>
      </c>
      <c r="P15" s="137">
        <f>SUM('CORTA EST. RESPIRATORIA'!P15,'RN INTERMEDIO '!P15,'RN INTENSIVO '!P15,'RN C. MINIMOS'!P15,'MEDICINA 1'!P15,'MEDICINA 2'!P15,'MEDICINA 3'!P15,'HEMATO-ONCOLOGIA'!P15,'TRANSPLANTE M.O'!P15,'MEDICINA 4'!P15,'MEDICINA 5'!P15,'MEDICINA 6'!P15,'MONITOREO EPILEPSIA '!P15,'RECOBRO (CONTINGENCIA 1)'!P15,'QUEMADO GRAL'!P15,'QUEMADO INTENSIVO'!P15,'U.T.I 1'!P15,'UTI 2'!P15,ORTOPEDIA!P15,'AISLAMIENTO (COVID)'!P15,'UTI 3 '!P15,'CONTINGENCIA 2 '!P15,'CONTINGENCIA 3'!P15)</f>
        <v>8</v>
      </c>
      <c r="Q15" s="221">
        <f t="shared" si="16"/>
        <v>1</v>
      </c>
      <c r="R15" s="137">
        <f>SUM('CORTA EST. RESPIRATORIA'!R15,'RN INTERMEDIO '!R15,'RN INTENSIVO '!R15,'RN C. MINIMOS'!R15,'MEDICINA 1'!R15,'MEDICINA 2'!R15,'MEDICINA 3'!R15,'HEMATO-ONCOLOGIA'!R15,'TRANSPLANTE M.O'!R15,'MEDICINA 4'!R15,'MEDICINA 5'!R15,'MEDICINA 6'!R15,'MONITOREO EPILEPSIA '!R15,'RECOBRO (CONTINGENCIA 1)'!R15,'QUEMADO GRAL'!R15,'QUEMADO INTENSIVO'!R15,'U.T.I 1'!R15,'UTI 2'!R15,ORTOPEDIA!R15,'AISLAMIENTO (COVID)'!R15,'UTI 3 '!R15,'CONTINGENCIA 2 '!R15,'CONTINGENCIA 3'!R15)</f>
        <v>0</v>
      </c>
      <c r="S15" s="234">
        <f>SUM('CORTA EST. RESPIRATORIA'!S15,'RN INTERMEDIO '!S15,'RN INTENSIVO '!S15,'RN C. MINIMOS'!S15,'MEDICINA 1'!S15,'MEDICINA 2'!S15,'MEDICINA 3'!S15,'HEMATO-ONCOLOGIA'!S15,'TRANSPLANTE M.O'!S15,'MEDICINA 4'!S15,'MEDICINA 5'!S15,'MEDICINA 6'!S15,'MONITOREO EPILEPSIA '!S15,'RECOBRO (CONTINGENCIA 1)'!S15,'QUEMADO GRAL'!S15,'QUEMADO INTENSIVO'!S15,'U.T.I 1'!S15,'UTI 2'!S15,ORTOPEDIA!S15,'AISLAMIENTO (COVID)'!S15,'UTI 3 '!S15,'CONTINGENCIA 2 '!S15,'CONTINGENCIA 3'!S15)</f>
        <v>1</v>
      </c>
      <c r="T15" s="232">
        <f t="shared" si="17"/>
        <v>128</v>
      </c>
      <c r="U15" s="137">
        <f>SUM('CORTA EST. RESPIRATORIA'!U15,'RN INTERMEDIO '!U15,'RN INTENSIVO '!U15,'RN C. MINIMOS'!U15,'MEDICINA 1'!U15,'MEDICINA 2'!U15,'MEDICINA 3'!U15,'HEMATO-ONCOLOGIA'!U15,'TRANSPLANTE M.O'!U15,'MEDICINA 4'!U15,'MEDICINA 5'!U15,'MEDICINA 6'!U15,'MONITOREO EPILEPSIA '!U15,'RECOBRO (CONTINGENCIA 1)'!U15,'QUEMADO GRAL'!U15,'QUEMADO INTENSIVO'!U15,'U.T.I 1'!U15,'UTI 2'!U15,ORTOPEDIA!U15,'AISLAMIENTO (COVID)'!U15,'UTI 3 '!U15,'CONTINGENCIA 2 '!U15,'CONTINGENCIA 3'!U15)</f>
        <v>75</v>
      </c>
      <c r="V15" s="137">
        <f>SUM('CORTA EST. RESPIRATORIA'!V15,'RN INTERMEDIO '!V15,'RN INTENSIVO '!V15,'RN C. MINIMOS'!V15,'MEDICINA 1'!V15,'MEDICINA 2'!V15,'MEDICINA 3'!V15,'HEMATO-ONCOLOGIA'!V15,'TRANSPLANTE M.O'!V15,'MEDICINA 4'!V15,'MEDICINA 5'!V15,'MEDICINA 6'!V15,'MONITOREO EPILEPSIA '!V15,'RECOBRO (CONTINGENCIA 1)'!V15,'QUEMADO GRAL'!V15,'QUEMADO INTENSIVO'!V15,'U.T.I 1'!V15,'UTI 2'!V15,ORTOPEDIA!V15,'AISLAMIENTO (COVID)'!V15,'UTI 3 '!V15,'CONTINGENCIA 2 '!V15,'CONTINGENCIA 3'!V15)</f>
        <v>53</v>
      </c>
      <c r="W15" s="237">
        <f t="shared" si="11"/>
        <v>0</v>
      </c>
      <c r="X15" s="137">
        <f>SUM('CORTA EST. RESPIRATORIA'!X15,'RN INTERMEDIO '!X15,'RN INTENSIVO '!X15,'RN C. MINIMOS'!X15,'MEDICINA 1'!X15,'MEDICINA 2'!X15,'MEDICINA 3'!X15,'HEMATO-ONCOLOGIA'!X15,'TRANSPLANTE M.O'!X15,'MEDICINA 4'!X15,'MEDICINA 5'!X15,'MEDICINA 6'!X15,'MONITOREO EPILEPSIA '!X15,'RECOBRO (CONTINGENCIA 1)'!X15,'QUEMADO GRAL'!X15,'QUEMADO INTENSIVO'!X15,'U.T.I 1'!X15,'UTI 2'!X15,ORTOPEDIA!X15,'AISLAMIENTO (COVID)'!X15,'UTI 3 '!X15,'CONTINGENCIA 2 '!X15,'CONTINGENCIA 3'!X15)</f>
        <v>0</v>
      </c>
      <c r="Y15" s="137">
        <f>SUM('CORTA EST. RESPIRATORIA'!Y15,'RN INTERMEDIO '!Y15,'RN INTENSIVO '!Y15,'RN C. MINIMOS'!Y15,'MEDICINA 1'!Y15,'MEDICINA 2'!Y15,'MEDICINA 3'!Y15,'HEMATO-ONCOLOGIA'!Y15,'TRANSPLANTE M.O'!Y15,'MEDICINA 4'!Y15,'MEDICINA 5'!Y15,'MEDICINA 6'!Y15,'MONITOREO EPILEPSIA '!Y15,'RECOBRO (CONTINGENCIA 1)'!Y15,'QUEMADO GRAL'!Y15,'QUEMADO INTENSIVO'!Y15,'U.T.I 1'!Y15,'UTI 2'!Y15,ORTOPEDIA!Y15,'AISLAMIENTO (COVID)'!Y15,'UTI 3 '!Y15,'CONTINGENCIA 2 '!Y15,'CONTINGENCIA 3'!Y15)</f>
        <v>0</v>
      </c>
      <c r="Z15" s="233"/>
      <c r="AA15" s="106"/>
      <c r="AD15" s="192">
        <f t="shared" si="9"/>
        <v>61</v>
      </c>
      <c r="AE15" s="190">
        <v>37</v>
      </c>
      <c r="AF15" s="190">
        <v>24</v>
      </c>
      <c r="AG15" s="2">
        <v>9</v>
      </c>
    </row>
    <row r="16" spans="1:33" s="2" customFormat="1" ht="15.95" customHeight="1" thickBot="1">
      <c r="A16" s="24">
        <v>9</v>
      </c>
      <c r="B16" s="25">
        <f t="shared" si="18"/>
        <v>353</v>
      </c>
      <c r="C16" s="25">
        <f t="shared" si="19"/>
        <v>202</v>
      </c>
      <c r="D16" s="157">
        <f t="shared" si="19"/>
        <v>151</v>
      </c>
      <c r="E16" s="232">
        <f t="shared" si="12"/>
        <v>32</v>
      </c>
      <c r="F16" s="137">
        <f>SUM('CORTA EST. RESPIRATORIA'!F16,'RN INTERMEDIO '!F16,'RN INTENSIVO '!F16,'RN C. MINIMOS'!F16,'MEDICINA 1'!F16,'MEDICINA 2'!F16,'MEDICINA 3'!F16,'HEMATO-ONCOLOGIA'!F16,'TRANSPLANTE M.O'!F16,'MEDICINA 4'!F16,'MEDICINA 5'!F16,'MEDICINA 6'!F16,'MONITOREO EPILEPSIA '!F16,'RECOBRO (CONTINGENCIA 1)'!F16,'QUEMADO GRAL'!F16,'QUEMADO INTENSIVO'!F16,'U.T.I 1'!F16,'UTI 2'!F16,ORTOPEDIA!F16,'AISLAMIENTO (COVID)'!F16,'UTI 3 '!F16,'CONTINGENCIA 2 '!F16,'CONTINGENCIA 3'!F16)</f>
        <v>25</v>
      </c>
      <c r="G16" s="137">
        <f>SUM('CORTA EST. RESPIRATORIA'!G16,'RN INTERMEDIO '!G16,'RN INTENSIVO '!G16,'RN C. MINIMOS'!G16,'MEDICINA 1'!G16,'MEDICINA 2'!G16,'MEDICINA 3'!G16,'HEMATO-ONCOLOGIA'!G16,'TRANSPLANTE M.O'!G16,'MEDICINA 4'!G16,'MEDICINA 5'!G16,'MEDICINA 6'!G16,'MONITOREO EPILEPSIA '!G16,'RECOBRO (CONTINGENCIA 1)'!G16,'QUEMADO GRAL'!G16,'QUEMADO INTENSIVO'!G16,'U.T.I 1'!G16,'UTI 2'!G16,ORTOPEDIA!G16,'AISLAMIENTO (COVID)'!G16,'UTI 3 '!G16,'CONTINGENCIA 2 '!G16,'CONTINGENCIA 3'!G16)</f>
        <v>7</v>
      </c>
      <c r="H16" s="232">
        <f t="shared" si="13"/>
        <v>6</v>
      </c>
      <c r="I16" s="137">
        <f>SUM('CORTA EST. RESPIRATORIA'!I16,'RN INTERMEDIO '!I16,'RN INTENSIVO '!I16,'RN C. MINIMOS'!I16,'MEDICINA 1'!I16,'MEDICINA 2'!I16,'MEDICINA 3'!I16,'HEMATO-ONCOLOGIA'!I16,'TRANSPLANTE M.O'!I16,'MEDICINA 4'!I16,'MEDICINA 5'!I16,'MEDICINA 6'!I16,'MONITOREO EPILEPSIA '!I16,'RECOBRO (CONTINGENCIA 1)'!I16,'QUEMADO GRAL'!I16,'QUEMADO INTENSIVO'!I16,'U.T.I 1'!I16,'UTI 2'!I16,ORTOPEDIA!I16,'AISLAMIENTO (COVID)'!I16,'UTI 3 '!I16,'CONTINGENCIA 2 '!I16,'CONTINGENCIA 3'!I16)</f>
        <v>4</v>
      </c>
      <c r="J16" s="234">
        <f>SUM('CORTA EST. RESPIRATORIA'!J16,'RN INTERMEDIO '!J16,'RN INTENSIVO '!J16,'RN C. MINIMOS'!J16,'MEDICINA 1'!J16,'MEDICINA 2'!J16,'MEDICINA 3'!J16,'HEMATO-ONCOLOGIA'!J16,'TRANSPLANTE M.O'!J16,'MEDICINA 4'!J16,'MEDICINA 5'!J16,'MEDICINA 6'!J16,'MONITOREO EPILEPSIA '!J16,'RECOBRO (CONTINGENCIA 1)'!J16,'QUEMADO GRAL'!J16,'QUEMADO INTENSIVO'!J16,'U.T.I 1'!J16,'UTI 2'!J16,ORTOPEDIA!J16,'AISLAMIENTO (COVID)'!J16,'UTI 3 '!J16,'CONTINGENCIA 2 '!J16,'CONTINGENCIA 3'!J16)</f>
        <v>2</v>
      </c>
      <c r="K16" s="232">
        <f t="shared" si="14"/>
        <v>6</v>
      </c>
      <c r="L16" s="137">
        <f>SUM('CORTA EST. RESPIRATORIA'!L16,'RN INTERMEDIO '!L16,'RN INTENSIVO '!L16,'RN C. MINIMOS'!L16,'MEDICINA 1'!L16,'MEDICINA 2'!L16,'MEDICINA 3'!L16,'HEMATO-ONCOLOGIA'!L16,'TRANSPLANTE M.O'!L16,'MEDICINA 4'!L16,'MEDICINA 5'!L16,'MEDICINA 6'!L16,'MONITOREO EPILEPSIA '!L16,'RECOBRO (CONTINGENCIA 1)'!L16,'QUEMADO GRAL'!L16,'QUEMADO INTENSIVO'!L16,'U.T.I 1'!L16,'UTI 2'!L16,ORTOPEDIA!L16,'AISLAMIENTO (COVID)'!L16,'UTI 3 '!L16,'CONTINGENCIA 2 '!L16,'CONTINGENCIA 3'!L16)</f>
        <v>4</v>
      </c>
      <c r="M16" s="232">
        <f>SUM('CORTA EST. RESPIRATORIA'!M16,'RN INTERMEDIO '!M16,'RN INTENSIVO '!M16,'RN C. MINIMOS'!M16,'MEDICINA 1'!M16,'MEDICINA 2'!M16,'MEDICINA 3'!M16,'HEMATO-ONCOLOGIA'!M16,'TRANSPLANTE M.O'!M16,'MEDICINA 4'!M16,'MEDICINA 5'!M16,'MEDICINA 6'!M16,'MONITOREO EPILEPSIA '!M16,'RECOBRO (CONTINGENCIA 1)'!M16,'QUEMADO GRAL'!M16,'QUEMADO INTENSIVO'!M16,'U.T.I 1'!M16,'UTI 2'!M16,ORTOPEDIA!M16,'AISLAMIENTO (COVID)'!M16,'UTI 3 '!M16,'CONTINGENCIA 2 '!M16,'CONTINGENCIA 3'!M16)</f>
        <v>2</v>
      </c>
      <c r="N16" s="221">
        <f t="shared" si="15"/>
        <v>15</v>
      </c>
      <c r="O16" s="137">
        <f>SUM('CORTA EST. RESPIRATORIA'!O16,'RN INTERMEDIO '!O16,'RN INTENSIVO '!O16,'RN C. MINIMOS'!O16,'MEDICINA 1'!O16,'MEDICINA 2'!O16,'MEDICINA 3'!O16,'HEMATO-ONCOLOGIA'!O16,'TRANSPLANTE M.O'!O16,'MEDICINA 4'!O16,'MEDICINA 5'!O16,'MEDICINA 6'!O16,'MONITOREO EPILEPSIA '!O16,'RECOBRO (CONTINGENCIA 1)'!O16,'QUEMADO GRAL'!O16,'QUEMADO INTENSIVO'!O16,'U.T.I 1'!O16,'UTI 2'!O16,ORTOPEDIA!O16,'AISLAMIENTO (COVID)'!O16,'UTI 3 '!O16,'CONTINGENCIA 2 '!O16,'CONTINGENCIA 3'!O16)</f>
        <v>9</v>
      </c>
      <c r="P16" s="137">
        <f>SUM('CORTA EST. RESPIRATORIA'!P16,'RN INTERMEDIO '!P16,'RN INTENSIVO '!P16,'RN C. MINIMOS'!P16,'MEDICINA 1'!P16,'MEDICINA 2'!P16,'MEDICINA 3'!P16,'HEMATO-ONCOLOGIA'!P16,'TRANSPLANTE M.O'!P16,'MEDICINA 4'!P16,'MEDICINA 5'!P16,'MEDICINA 6'!P16,'MONITOREO EPILEPSIA '!P16,'RECOBRO (CONTINGENCIA 1)'!P16,'QUEMADO GRAL'!P16,'QUEMADO INTENSIVO'!P16,'U.T.I 1'!P16,'UTI 2'!P16,ORTOPEDIA!P16,'AISLAMIENTO (COVID)'!P16,'UTI 3 '!P16,'CONTINGENCIA 2 '!P16,'CONTINGENCIA 3'!P16)</f>
        <v>6</v>
      </c>
      <c r="Q16" s="221">
        <f t="shared" si="16"/>
        <v>0</v>
      </c>
      <c r="R16" s="137">
        <f>SUM('CORTA EST. RESPIRATORIA'!R16,'RN INTERMEDIO '!R16,'RN INTENSIVO '!R16,'RN C. MINIMOS'!R16,'MEDICINA 1'!R16,'MEDICINA 2'!R16,'MEDICINA 3'!R16,'HEMATO-ONCOLOGIA'!R16,'TRANSPLANTE M.O'!R16,'MEDICINA 4'!R16,'MEDICINA 5'!R16,'MEDICINA 6'!R16,'MONITOREO EPILEPSIA '!R16,'RECOBRO (CONTINGENCIA 1)'!R16,'QUEMADO GRAL'!R16,'QUEMADO INTENSIVO'!R16,'U.T.I 1'!R16,'UTI 2'!R16,ORTOPEDIA!R16,'AISLAMIENTO (COVID)'!R16,'UTI 3 '!R16,'CONTINGENCIA 2 '!R16,'CONTINGENCIA 3'!R16)</f>
        <v>0</v>
      </c>
      <c r="S16" s="234">
        <f>SUM('CORTA EST. RESPIRATORIA'!S16,'RN INTERMEDIO '!S16,'RN INTENSIVO '!S16,'RN C. MINIMOS'!S16,'MEDICINA 1'!S16,'MEDICINA 2'!S16,'MEDICINA 3'!S16,'HEMATO-ONCOLOGIA'!S16,'TRANSPLANTE M.O'!S16,'MEDICINA 4'!S16,'MEDICINA 5'!S16,'MEDICINA 6'!S16,'MONITOREO EPILEPSIA '!S16,'RECOBRO (CONTINGENCIA 1)'!S16,'QUEMADO GRAL'!S16,'QUEMADO INTENSIVO'!S16,'U.T.I 1'!S16,'UTI 2'!S16,ORTOPEDIA!S16,'AISLAMIENTO (COVID)'!S16,'UTI 3 '!S16,'CONTINGENCIA 2 '!S16,'CONTINGENCIA 3'!S16)</f>
        <v>0</v>
      </c>
      <c r="T16" s="232">
        <f t="shared" si="17"/>
        <v>64</v>
      </c>
      <c r="U16" s="137">
        <f>SUM('CORTA EST. RESPIRATORIA'!U16,'RN INTERMEDIO '!U16,'RN INTENSIVO '!U16,'RN C. MINIMOS'!U16,'MEDICINA 1'!U16,'MEDICINA 2'!U16,'MEDICINA 3'!U16,'HEMATO-ONCOLOGIA'!U16,'TRANSPLANTE M.O'!U16,'MEDICINA 4'!U16,'MEDICINA 5'!U16,'MEDICINA 6'!U16,'MONITOREO EPILEPSIA '!U16,'RECOBRO (CONTINGENCIA 1)'!U16,'QUEMADO GRAL'!U16,'QUEMADO INTENSIVO'!U16,'U.T.I 1'!U16,'UTI 2'!U16,ORTOPEDIA!U16,'AISLAMIENTO (COVID)'!U16,'UTI 3 '!U16,'CONTINGENCIA 2 '!U16,'CONTINGENCIA 3'!U16)</f>
        <v>28</v>
      </c>
      <c r="V16" s="137">
        <f>SUM('CORTA EST. RESPIRATORIA'!V16,'RN INTERMEDIO '!V16,'RN INTENSIVO '!V16,'RN C. MINIMOS'!V16,'MEDICINA 1'!V16,'MEDICINA 2'!V16,'MEDICINA 3'!V16,'HEMATO-ONCOLOGIA'!V16,'TRANSPLANTE M.O'!V16,'MEDICINA 4'!V16,'MEDICINA 5'!V16,'MEDICINA 6'!V16,'MONITOREO EPILEPSIA '!V16,'RECOBRO (CONTINGENCIA 1)'!V16,'QUEMADO GRAL'!V16,'QUEMADO INTENSIVO'!V16,'U.T.I 1'!V16,'UTI 2'!V16,ORTOPEDIA!V16,'AISLAMIENTO (COVID)'!V16,'UTI 3 '!V16,'CONTINGENCIA 2 '!V16,'CONTINGENCIA 3'!V16)</f>
        <v>36</v>
      </c>
      <c r="W16" s="237">
        <f t="shared" si="11"/>
        <v>0</v>
      </c>
      <c r="X16" s="137">
        <f>SUM('CORTA EST. RESPIRATORIA'!X16,'RN INTERMEDIO '!X16,'RN INTENSIVO '!X16,'RN C. MINIMOS'!X16,'MEDICINA 1'!X16,'MEDICINA 2'!X16,'MEDICINA 3'!X16,'HEMATO-ONCOLOGIA'!X16,'TRANSPLANTE M.O'!X16,'MEDICINA 4'!X16,'MEDICINA 5'!X16,'MEDICINA 6'!X16,'MONITOREO EPILEPSIA '!X16,'RECOBRO (CONTINGENCIA 1)'!X16,'QUEMADO GRAL'!X16,'QUEMADO INTENSIVO'!X16,'U.T.I 1'!X16,'UTI 2'!X16,ORTOPEDIA!X16,'AISLAMIENTO (COVID)'!X16,'UTI 3 '!X16,'CONTINGENCIA 2 '!X16,'CONTINGENCIA 3'!X16)</f>
        <v>0</v>
      </c>
      <c r="Y16" s="137">
        <f>SUM('CORTA EST. RESPIRATORIA'!Y16,'RN INTERMEDIO '!Y16,'RN INTENSIVO '!Y16,'RN C. MINIMOS'!Y16,'MEDICINA 1'!Y16,'MEDICINA 2'!Y16,'MEDICINA 3'!Y16,'HEMATO-ONCOLOGIA'!Y16,'TRANSPLANTE M.O'!Y16,'MEDICINA 4'!Y16,'MEDICINA 5'!Y16,'MEDICINA 6'!Y16,'MONITOREO EPILEPSIA '!Y16,'RECOBRO (CONTINGENCIA 1)'!Y16,'QUEMADO GRAL'!Y16,'QUEMADO INTENSIVO'!Y16,'U.T.I 1'!Y16,'UTI 2'!Y16,ORTOPEDIA!Y16,'AISLAMIENTO (COVID)'!Y16,'UTI 3 '!Y16,'CONTINGENCIA 2 '!Y16,'CONTINGENCIA 3'!Y16)</f>
        <v>0</v>
      </c>
      <c r="Z16" s="233"/>
      <c r="AA16" s="106"/>
      <c r="AD16" s="194">
        <f t="shared" si="9"/>
        <v>200</v>
      </c>
      <c r="AE16" s="190">
        <v>110</v>
      </c>
      <c r="AF16" s="190">
        <v>90</v>
      </c>
      <c r="AG16" s="2">
        <v>10</v>
      </c>
    </row>
    <row r="17" spans="1:33" s="2" customFormat="1" ht="15.95" customHeight="1" thickBot="1">
      <c r="A17" s="107"/>
      <c r="B17" s="108">
        <f>SUM(B10:B16)</f>
        <v>2463</v>
      </c>
      <c r="C17" s="108">
        <f>SUM(C10:C16)</f>
        <v>1400</v>
      </c>
      <c r="D17" s="158">
        <f>SUM(D10:D16)</f>
        <v>1063</v>
      </c>
      <c r="E17" s="238">
        <f>SUM(E10:E16)</f>
        <v>261</v>
      </c>
      <c r="F17" s="239">
        <f t="shared" ref="F17:S17" si="20">SUM(F10:F16)</f>
        <v>166</v>
      </c>
      <c r="G17" s="240">
        <f>SUM(G10:G16)</f>
        <v>95</v>
      </c>
      <c r="H17" s="241">
        <f>SUM(H10:H16)</f>
        <v>118</v>
      </c>
      <c r="I17" s="235">
        <f>SUM(I10:I16)</f>
        <v>67</v>
      </c>
      <c r="J17" s="242">
        <f>SUM(J10:J16)</f>
        <v>51</v>
      </c>
      <c r="K17" s="248">
        <f t="shared" si="20"/>
        <v>118</v>
      </c>
      <c r="L17" s="235">
        <f t="shared" si="20"/>
        <v>67</v>
      </c>
      <c r="M17" s="287">
        <f t="shared" si="20"/>
        <v>51</v>
      </c>
      <c r="N17" s="243">
        <f t="shared" si="20"/>
        <v>268</v>
      </c>
      <c r="O17" s="235">
        <f>SUM(O10:O16)</f>
        <v>171</v>
      </c>
      <c r="P17" s="242">
        <f>SUM(P10:P16)</f>
        <v>97</v>
      </c>
      <c r="Q17" s="243">
        <f t="shared" si="20"/>
        <v>7</v>
      </c>
      <c r="R17" s="235">
        <f t="shared" si="20"/>
        <v>4</v>
      </c>
      <c r="S17" s="244">
        <f t="shared" si="20"/>
        <v>3</v>
      </c>
      <c r="T17" s="245">
        <f>SUM(T10:T16)</f>
        <v>2472</v>
      </c>
      <c r="U17" s="245">
        <f>SUM('CORTA EST. RESPIRATORIA'!U17,'RN INTERMEDIO '!U17,'RN INTENSIVO '!U17,'RN C. MINIMOS'!U17,'MEDICINA 1'!U17,'MEDICINA 2'!U17,'MEDICINA 3'!U17,'HEMATO-ONCOLOGIA'!U17,'TRANSPLANTE M.O'!U17,'MEDICINA 4'!U17,'MEDICINA 5'!U17,'MEDICINA 6'!U17,'MONITOREO EPILEPSIA '!U17,'RECOBRO (CONTINGENCIA 1)'!U17,'QUEMADO GRAL'!U17,'QUEMADO INTENSIVO'!U17,'U.T.I 1'!U17,'UTI 2'!U17,ORTOPEDIA!U17,'AISLAMIENTO (COVID)'!U17)</f>
        <v>1316</v>
      </c>
      <c r="V17" s="245">
        <f>SUM('CORTA EST. RESPIRATORIA'!V17,'RN INTERMEDIO '!V17,'RN INTENSIVO '!V17,'RN C. MINIMOS'!V17,'MEDICINA 1'!V17,'MEDICINA 2'!V17,'MEDICINA 3'!V17,'HEMATO-ONCOLOGIA'!V17,'TRANSPLANTE M.O'!V17,'MEDICINA 4'!V17,'MEDICINA 5'!V17,'MEDICINA 6'!V17,'MONITOREO EPILEPSIA '!V17,'RECOBRO (CONTINGENCIA 1)'!V17,'QUEMADO GRAL'!V17,'QUEMADO INTENSIVO'!V17,'U.T.I 1'!V17,'UTI 2'!V17,ORTOPEDIA!V17,'AISLAMIENTO (COVID)'!V17)</f>
        <v>1056</v>
      </c>
      <c r="W17" s="246">
        <f t="shared" ref="W17" si="21">SUM(W10:W16)</f>
        <v>4</v>
      </c>
      <c r="X17" s="247">
        <f t="shared" ref="X17:Y17" si="22">SUM(X10:X16)</f>
        <v>3</v>
      </c>
      <c r="Y17" s="247">
        <f t="shared" si="22"/>
        <v>1</v>
      </c>
      <c r="Z17" s="236">
        <f>SUM(Z11:Z15)</f>
        <v>0</v>
      </c>
      <c r="AA17" s="111">
        <f>SUM(AA11:AA15)</f>
        <v>0</v>
      </c>
      <c r="AD17" s="194">
        <f t="shared" si="9"/>
        <v>301</v>
      </c>
      <c r="AE17" s="190">
        <v>211</v>
      </c>
      <c r="AF17" s="190">
        <v>90</v>
      </c>
      <c r="AG17" s="2">
        <v>11</v>
      </c>
    </row>
    <row r="18" spans="1:33" s="2" customFormat="1" ht="15.95" customHeight="1">
      <c r="A18" s="125">
        <v>10</v>
      </c>
      <c r="B18" s="25">
        <f>SUM(C18:D18)</f>
        <v>364</v>
      </c>
      <c r="C18" s="25">
        <f>SUM(C16,F18,I18)-SUM(L18,O18,R18)</f>
        <v>198</v>
      </c>
      <c r="D18" s="25">
        <f>SUM(D16,G18,J18)-SUM(M18,P18,S18)</f>
        <v>166</v>
      </c>
      <c r="E18" s="232">
        <f t="shared" ref="E18:E24" si="23">SUM(F18:G18)</f>
        <v>48</v>
      </c>
      <c r="F18" s="137">
        <f>SUM('CORTA EST. RESPIRATORIA'!F18,'RN INTERMEDIO '!F18,'RN INTENSIVO '!F18,'RN C. MINIMOS'!F18,'MEDICINA 1'!F18,'MEDICINA 2'!F18,'MEDICINA 3'!F18,'HEMATO-ONCOLOGIA'!F18,'TRANSPLANTE M.O'!F18,'MEDICINA 4'!F18,'MEDICINA 5'!F18,'MEDICINA 6'!F18,'MONITOREO EPILEPSIA '!F18,'RECOBRO (CONTINGENCIA 1)'!F18,'QUEMADO GRAL'!F18,'QUEMADO INTENSIVO'!F18,'U.T.I 1'!F18,'UTI 2'!F18,ORTOPEDIA!F18,'AISLAMIENTO (COVID)'!F18,'UTI 3 '!F18,'CONTINGENCIA 2 '!F18,'CONTINGENCIA 3'!F18)</f>
        <v>23</v>
      </c>
      <c r="G18" s="137">
        <f>SUM('CORTA EST. RESPIRATORIA'!G18,'RN INTERMEDIO '!G18,'RN INTENSIVO '!G18,'RN C. MINIMOS'!G18,'MEDICINA 1'!G18,'MEDICINA 2'!G18,'MEDICINA 3'!G18,'HEMATO-ONCOLOGIA'!G18,'TRANSPLANTE M.O'!G18,'MEDICINA 4'!G18,'MEDICINA 5'!G18,'MEDICINA 6'!G18,'MONITOREO EPILEPSIA '!G18,'RECOBRO (CONTINGENCIA 1)'!G18,'QUEMADO GRAL'!G18,'QUEMADO INTENSIVO'!G18,'U.T.I 1'!G18,'UTI 2'!G18,ORTOPEDIA!G18,'AISLAMIENTO (COVID)'!G18,'UTI 3 '!G18,'CONTINGENCIA 2 '!G18,'CONTINGENCIA 3'!G18)</f>
        <v>25</v>
      </c>
      <c r="H18" s="137">
        <f>SUM('CORTA EST. RESPIRATORIA'!H18,'RN INTERMEDIO '!H18,'RN INTENSIVO '!H18,'RN C. MINIMOS'!H18,'MEDICINA 1'!H18,'MEDICINA 2'!H18,'MEDICINA 3'!H18,'HEMATO-ONCOLOGIA'!H18,'TRANSPLANTE M.O'!H18,'MEDICINA 4'!H18,'MEDICINA 5'!H18,'MEDICINA 6'!H18,'MONITOREO EPILEPSIA '!H18,'RECOBRO (CONTINGENCIA 1)'!H18,'QUEMADO GRAL'!H18,'QUEMADO INTENSIVO'!H18,'U.T.I 1'!H18,'UTI 2'!H18,ORTOPEDIA!H18,'AISLAMIENTO (COVID)'!H18,'UTI 3 '!H18,'CONTINGENCIA 2 '!H18,'CONTINGENCIA 3'!H18)</f>
        <v>30</v>
      </c>
      <c r="I18" s="137">
        <f>SUM('CORTA EST. RESPIRATORIA'!I18,'RN INTERMEDIO '!I18,'RN INTENSIVO '!I18,'RN C. MINIMOS'!I18,'MEDICINA 1'!I18,'MEDICINA 2'!I18,'MEDICINA 3'!I18,'HEMATO-ONCOLOGIA'!I18,'TRANSPLANTE M.O'!I18,'MEDICINA 4'!I18,'MEDICINA 5'!I18,'MEDICINA 6'!I18,'MONITOREO EPILEPSIA '!I18,'RECOBRO (CONTINGENCIA 1)'!I18,'QUEMADO GRAL'!I18,'QUEMADO INTENSIVO'!I18,'U.T.I 1'!I18,'UTI 2'!I18,ORTOPEDIA!I18,'AISLAMIENTO (COVID)'!I18,'UTI 3 '!I18,'CONTINGENCIA 2 '!I18,'CONTINGENCIA 3'!I18)</f>
        <v>23</v>
      </c>
      <c r="J18" s="137">
        <f>SUM('CORTA EST. RESPIRATORIA'!J18,'RN INTERMEDIO '!J18,'RN INTENSIVO '!J18,'RN C. MINIMOS'!J18,'MEDICINA 1'!J18,'MEDICINA 2'!J18,'MEDICINA 3'!J18,'HEMATO-ONCOLOGIA'!J18,'TRANSPLANTE M.O'!J18,'MEDICINA 4'!J18,'MEDICINA 5'!J18,'MEDICINA 6'!J18,'MONITOREO EPILEPSIA '!J18,'RECOBRO (CONTINGENCIA 1)'!J18,'QUEMADO GRAL'!J18,'QUEMADO INTENSIVO'!J18,'U.T.I 1'!J18,'UTI 2'!J18,ORTOPEDIA!J18,'AISLAMIENTO (COVID)'!J18,'UTI 3 '!J18,'CONTINGENCIA 2 '!J18,'CONTINGENCIA 3'!J18)</f>
        <v>7</v>
      </c>
      <c r="K18" s="232">
        <f>SUM('CORTA EST. RESPIRATORIA'!K18,'RN INTERMEDIO '!K18,'RN INTENSIVO '!K18,'RN C. MINIMOS'!K18,'MEDICINA 1'!K18,'MEDICINA 2'!K18,'MEDICINA 3'!K18,'HEMATO-ONCOLOGIA'!K18,'TRANSPLANTE M.O'!K18,'MEDICINA 4'!K18,'MEDICINA 5'!K18,'MEDICINA 6'!K18,'MONITOREO EPILEPSIA '!K18,'RECOBRO (CONTINGENCIA 1)'!K18,'QUEMADO GRAL'!K18,'QUEMADO INTENSIVO'!K18,'U.T.I 1'!K18,'UTI 2'!K18,ORTOPEDIA!K18,'AISLAMIENTO (COVID)'!K18,'UTI 3 '!K18,'CONTINGENCIA 2 '!K18,'CONTINGENCIA 3'!K18)</f>
        <v>30</v>
      </c>
      <c r="L18" s="137">
        <f>SUM('CORTA EST. RESPIRATORIA'!L18,'RN INTERMEDIO '!L18,'RN INTENSIVO '!L18,'RN C. MINIMOS'!L18,'MEDICINA 1'!L18,'MEDICINA 2'!L18,'MEDICINA 3'!L18,'HEMATO-ONCOLOGIA'!L18,'TRANSPLANTE M.O'!L18,'MEDICINA 4'!L18,'MEDICINA 5'!L18,'MEDICINA 6'!L18,'MONITOREO EPILEPSIA '!L18,'RECOBRO (CONTINGENCIA 1)'!L18,'QUEMADO GRAL'!L18,'QUEMADO INTENSIVO'!L18,'U.T.I 1'!L18,'UTI 2'!L18,ORTOPEDIA!L18,'AISLAMIENTO (COVID)'!L18,'UTI 3 '!L18,'CONTINGENCIA 2 '!L18,'CONTINGENCIA 3'!L18)</f>
        <v>23</v>
      </c>
      <c r="M18" s="137">
        <f>SUM('CORTA EST. RESPIRATORIA'!M18,'RN INTERMEDIO '!M18,'RN INTENSIVO '!M18,'RN C. MINIMOS'!M18,'MEDICINA 1'!M18,'MEDICINA 2'!M18,'MEDICINA 3'!M18,'HEMATO-ONCOLOGIA'!M18,'TRANSPLANTE M.O'!M18,'MEDICINA 4'!M18,'MEDICINA 5'!M18,'MEDICINA 6'!M18,'MONITOREO EPILEPSIA '!M18,'RECOBRO (CONTINGENCIA 1)'!M18,'QUEMADO GRAL'!M18,'QUEMADO INTENSIVO'!M18,'U.T.I 1'!M18,'UTI 2'!M18,ORTOPEDIA!M18,'AISLAMIENTO (COVID)'!M18,'UTI 3 '!M18,'CONTINGENCIA 2 '!M18,'CONTINGENCIA 3'!M18)</f>
        <v>7</v>
      </c>
      <c r="N18" s="137">
        <f>SUM('CORTA EST. RESPIRATORIA'!N18,'RN INTERMEDIO '!N18,'RN INTENSIVO '!N18,'RN C. MINIMOS'!N18,'MEDICINA 1'!N18,'MEDICINA 2'!N18,'MEDICINA 3'!N18,'HEMATO-ONCOLOGIA'!N18,'TRANSPLANTE M.O'!N18,'MEDICINA 4'!N18,'MEDICINA 5'!N18,'MEDICINA 6'!N18,'MONITOREO EPILEPSIA '!N18,'RECOBRO (CONTINGENCIA 1)'!N18,'QUEMADO GRAL'!N18,'QUEMADO INTENSIVO'!N18,'U.T.I 1'!N18,'UTI 2'!N18,ORTOPEDIA!N18,'AISLAMIENTO (COVID)'!N18,'UTI 3 '!N18,'CONTINGENCIA 2 '!N18,'CONTINGENCIA 3'!N18)</f>
        <v>34</v>
      </c>
      <c r="O18" s="137">
        <f>SUM('CORTA EST. RESPIRATORIA'!O18,'RN INTERMEDIO '!O18,'RN INTENSIVO '!O18,'RN C. MINIMOS'!O18,'MEDICINA 1'!O18,'MEDICINA 2'!O18,'MEDICINA 3'!O18,'HEMATO-ONCOLOGIA'!O18,'TRANSPLANTE M.O'!O18,'MEDICINA 4'!O18,'MEDICINA 5'!O18,'MEDICINA 6'!O18,'MONITOREO EPILEPSIA '!O18,'RECOBRO (CONTINGENCIA 1)'!O18,'QUEMADO GRAL'!O18,'QUEMADO INTENSIVO'!O18,'U.T.I 1'!O18,'UTI 2'!O18,ORTOPEDIA!O18,'AISLAMIENTO (COVID)'!O18,'UTI 3 '!O18,'CONTINGENCIA 2 '!O18,'CONTINGENCIA 3'!O18)</f>
        <v>26</v>
      </c>
      <c r="P18" s="137">
        <f>SUM('CORTA EST. RESPIRATORIA'!P18,'RN INTERMEDIO '!P18,'RN INTENSIVO '!P18,'RN C. MINIMOS'!P18,'MEDICINA 1'!P18,'MEDICINA 2'!P18,'MEDICINA 3'!P18,'HEMATO-ONCOLOGIA'!P18,'TRANSPLANTE M.O'!P18,'MEDICINA 4'!P18,'MEDICINA 5'!P18,'MEDICINA 6'!P18,'MONITOREO EPILEPSIA '!P18,'RECOBRO (CONTINGENCIA 1)'!P18,'QUEMADO GRAL'!P18,'QUEMADO INTENSIVO'!P18,'U.T.I 1'!P18,'UTI 2'!P18,ORTOPEDIA!P18,'AISLAMIENTO (COVID)'!P18,'UTI 3 '!P18,'CONTINGENCIA 2 '!P18,'CONTINGENCIA 3'!P18)</f>
        <v>8</v>
      </c>
      <c r="Q18" s="137">
        <f>SUM('CORTA EST. RESPIRATORIA'!Q18,'RN INTERMEDIO '!Q18,'RN INTENSIVO '!Q18,'RN C. MINIMOS'!Q18,'MEDICINA 1'!Q18,'MEDICINA 2'!Q18,'MEDICINA 3'!Q18,'HEMATO-ONCOLOGIA'!Q18,'TRANSPLANTE M.O'!Q18,'MEDICINA 4'!Q18,'MEDICINA 5'!Q18,'MEDICINA 6'!Q18,'MONITOREO EPILEPSIA '!Q18,'RECOBRO (CONTINGENCIA 1)'!Q18,'QUEMADO GRAL'!Q18,'QUEMADO INTENSIVO'!Q18,'U.T.I 1'!Q18,'UTI 2'!Q18,ORTOPEDIA!Q18,'AISLAMIENTO (COVID)'!Q18,'UTI 3 '!Q18,'CONTINGENCIA 2 '!Q18,'CONTINGENCIA 3'!Q18)</f>
        <v>3</v>
      </c>
      <c r="R18" s="137">
        <f>SUM('CORTA EST. RESPIRATORIA'!R18,'RN INTERMEDIO '!R18,'RN INTENSIVO '!R18,'RN C. MINIMOS'!R18,'MEDICINA 1'!R18,'MEDICINA 2'!R18,'MEDICINA 3'!R18,'HEMATO-ONCOLOGIA'!R18,'TRANSPLANTE M.O'!R18,'MEDICINA 4'!R18,'MEDICINA 5'!R18,'MEDICINA 6'!R18,'MONITOREO EPILEPSIA '!R18,'RECOBRO (CONTINGENCIA 1)'!R18,'QUEMADO GRAL'!R18,'QUEMADO INTENSIVO'!R18,'U.T.I 1'!R18,'UTI 2'!R18,ORTOPEDIA!R18,'AISLAMIENTO (COVID)'!R18,'UTI 3 '!R18,'CONTINGENCIA 2 '!R18,'CONTINGENCIA 3'!R18)</f>
        <v>1</v>
      </c>
      <c r="S18" s="137">
        <f>SUM('CORTA EST. RESPIRATORIA'!S18,'RN INTERMEDIO '!S18,'RN INTENSIVO '!S18,'RN C. MINIMOS'!S18,'MEDICINA 1'!S18,'MEDICINA 2'!S18,'MEDICINA 3'!S18,'HEMATO-ONCOLOGIA'!S18,'TRANSPLANTE M.O'!S18,'MEDICINA 4'!S18,'MEDICINA 5'!S18,'MEDICINA 6'!S18,'MONITOREO EPILEPSIA '!S18,'RECOBRO (CONTINGENCIA 1)'!S18,'QUEMADO GRAL'!S18,'QUEMADO INTENSIVO'!S18,'U.T.I 1'!S18,'UTI 2'!S18,ORTOPEDIA!S18,'AISLAMIENTO (COVID)'!S18,'UTI 3 '!S18,'CONTINGENCIA 2 '!S18,'CONTINGENCIA 3'!S18)</f>
        <v>2</v>
      </c>
      <c r="T18" s="232">
        <f>SUM('CORTA EST. RESPIRATORIA'!T18,'RN INTERMEDIO '!T18,'RN INTENSIVO '!T18,'RN C. MINIMOS'!T18,'MEDICINA 1'!T18,'MEDICINA 2'!T18,'MEDICINA 3'!T18,'HEMATO-ONCOLOGIA'!T18,'TRANSPLANTE M.O'!T18,'MEDICINA 4'!T18,'MEDICINA 5'!T18,'MEDICINA 6'!T18,'MONITOREO EPILEPSIA '!T18,'RECOBRO (CONTINGENCIA 1)'!T18,'QUEMADO GRAL'!T18,'QUEMADO INTENSIVO'!T18,'U.T.I 1'!T18,'UTI 2'!T18,ORTOPEDIA!T18,'AISLAMIENTO (COVID)'!T18,'UTI 3 '!T18,'CONTINGENCIA 2 '!T18,'CONTINGENCIA 3'!T18)</f>
        <v>925</v>
      </c>
      <c r="U18" s="137">
        <f>SUM('CORTA EST. RESPIRATORIA'!U18,'RN INTERMEDIO '!U18,'RN INTENSIVO '!U18,'RN C. MINIMOS'!U18,'MEDICINA 1'!U18,'MEDICINA 2'!U18,'MEDICINA 3'!U18,'HEMATO-ONCOLOGIA'!U18,'TRANSPLANTE M.O'!U18,'MEDICINA 4'!U18,'MEDICINA 5'!U18,'MEDICINA 6'!U18,'MONITOREO EPILEPSIA '!U18,'RECOBRO (CONTINGENCIA 1)'!U18,'QUEMADO GRAL'!U18,'QUEMADO INTENSIVO'!U18,'U.T.I 1'!U18,'UTI 2'!U18,ORTOPEDIA!U18,'AISLAMIENTO (COVID)'!U18,'UTI 3 '!U18,'CONTINGENCIA 2 '!U18,'CONTINGENCIA 3'!U18)</f>
        <v>818</v>
      </c>
      <c r="V18" s="137">
        <f>SUM('CORTA EST. RESPIRATORIA'!V18,'RN INTERMEDIO '!V18,'RN INTENSIVO '!V18,'RN C. MINIMOS'!V18,'MEDICINA 1'!V18,'MEDICINA 2'!V18,'MEDICINA 3'!V18,'HEMATO-ONCOLOGIA'!V18,'TRANSPLANTE M.O'!V18,'MEDICINA 4'!V18,'MEDICINA 5'!V18,'MEDICINA 6'!V18,'MONITOREO EPILEPSIA '!V18,'RECOBRO (CONTINGENCIA 1)'!V18,'QUEMADO GRAL'!V18,'QUEMADO INTENSIVO'!V18,'U.T.I 1'!V18,'UTI 2'!V18,ORTOPEDIA!V18,'AISLAMIENTO (COVID)'!V18,'UTI 3 '!V18,'CONTINGENCIA 2 '!V18,'CONTINGENCIA 3'!V18)</f>
        <v>107</v>
      </c>
      <c r="W18" s="137">
        <f>SUM('CORTA EST. RESPIRATORIA'!W18,'RN INTERMEDIO '!W18,'RN INTENSIVO '!W18,'RN C. MINIMOS'!W18,'MEDICINA 1'!W18,'MEDICINA 2'!W18,'MEDICINA 3'!W18,'HEMATO-ONCOLOGIA'!W18,'TRANSPLANTE M.O'!W18,'MEDICINA 4'!W18,'MEDICINA 5'!W18,'MEDICINA 6'!W18,'MONITOREO EPILEPSIA '!W18,'RECOBRO (CONTINGENCIA 1)'!W18,'QUEMADO GRAL'!W18,'QUEMADO INTENSIVO'!W18,'U.T.I 1'!W18,'UTI 2'!W18,ORTOPEDIA!W18,'AISLAMIENTO (COVID)'!W18,'UTI 3 '!W18,'CONTINGENCIA 2 '!W18,'CONTINGENCIA 3'!W18)</f>
        <v>0</v>
      </c>
      <c r="X18" s="137">
        <f>SUM('CORTA EST. RESPIRATORIA'!X18,'RN INTERMEDIO '!X18,'RN INTENSIVO '!X18,'RN C. MINIMOS'!X18,'MEDICINA 1'!X18,'MEDICINA 2'!X18,'MEDICINA 3'!X18,'HEMATO-ONCOLOGIA'!X18,'TRANSPLANTE M.O'!X18,'MEDICINA 4'!X18,'MEDICINA 5'!X18,'MEDICINA 6'!X18,'MONITOREO EPILEPSIA '!X18,'RECOBRO (CONTINGENCIA 1)'!X18,'QUEMADO GRAL'!X18,'QUEMADO INTENSIVO'!X18,'U.T.I 1'!X18,'UTI 2'!X18,ORTOPEDIA!X18,'AISLAMIENTO (COVID)'!X18,'UTI 3 '!X18,'CONTINGENCIA 2 '!X18,'CONTINGENCIA 3'!X18)</f>
        <v>0</v>
      </c>
      <c r="Y18" s="237">
        <f t="shared" ref="Y18:Y19" si="24">SUM(Z18:AA18)</f>
        <v>0</v>
      </c>
      <c r="Z18" s="137">
        <f>SUM('CORTA EST. RESPIRATORIA'!Z18,'RN INTERMEDIO '!Z18,'RN INTENSIVO '!Z18,'RN C. MINIMOS'!Z18,'MEDICINA 1'!Z18,'MEDICINA 2'!Z18,'MEDICINA 3'!Z18,'HEMATO-ONCOLOGIA'!Z18,'TRANSPLANTE M.O'!Z18,'MEDICINA 4'!Z18,'MEDICINA 5'!Z18,'MEDICINA 6'!Z18,'MONITOREO EPILEPSIA '!Z18,'RECOBRO (CONTINGENCIA 1)'!Z18,'QUEMADO GRAL'!Z18,'QUEMADO INTENSIVO'!Z18,'U.T.I 1'!Z18,'UTI 2'!Z18,ORTOPEDIA!Z18,'AISLAMIENTO (COVID)'!Z18,'UTI 3 '!Z18,'CONTINGENCIA 2 '!Z18,'CONTINGENCIA 3'!Z18)</f>
        <v>0</v>
      </c>
      <c r="AA18" s="137">
        <f>SUM('CORTA EST. RESPIRATORIA'!AA18,'RN INTERMEDIO '!AA18,'RN INTENSIVO '!AA18,'RN C. MINIMOS'!AA18,'MEDICINA 1'!AA18,'MEDICINA 2'!AA18,'MEDICINA 3'!AA18,'HEMATO-ONCOLOGIA'!AA18,'TRANSPLANTE M.O'!AA18,'MEDICINA 4'!AA18,'MEDICINA 5'!AA18,'MEDICINA 6'!AA18,'MONITOREO EPILEPSIA '!AA18,'RECOBRO (CONTINGENCIA 1)'!AA18,'QUEMADO GRAL'!AA18,'QUEMADO INTENSIVO'!AA18,'U.T.I 1'!AA18,'UTI 2'!AA18,ORTOPEDIA!AA18,'AISLAMIENTO (COVID)'!AA18,'UTI 3 '!AA18,'CONTINGENCIA 2 '!AA18,'CONTINGENCIA 3'!AA18)</f>
        <v>0</v>
      </c>
      <c r="AB18" s="233"/>
      <c r="AC18" s="106"/>
      <c r="AD18" s="194">
        <f t="shared" si="9"/>
        <v>222</v>
      </c>
      <c r="AE18" s="190">
        <v>102</v>
      </c>
      <c r="AF18" s="190">
        <v>120</v>
      </c>
      <c r="AG18" s="2">
        <v>12</v>
      </c>
    </row>
    <row r="19" spans="1:33" s="2" customFormat="1" ht="15.95" customHeight="1">
      <c r="A19" s="24">
        <v>11</v>
      </c>
      <c r="B19" s="25">
        <f t="shared" ref="B19:B26" si="25">SUM(C19:D19)</f>
        <v>374</v>
      </c>
      <c r="C19" s="25">
        <f t="shared" ref="C19:D24" si="26">SUM(C18,F19,I19)-SUM(L19,O19,R19)</f>
        <v>203</v>
      </c>
      <c r="D19" s="157">
        <f t="shared" si="26"/>
        <v>171</v>
      </c>
      <c r="E19" s="232">
        <f t="shared" si="23"/>
        <v>47</v>
      </c>
      <c r="F19" s="137">
        <f>SUM('CORTA EST. RESPIRATORIA'!F19,'RN INTERMEDIO '!F19,'RN INTENSIVO '!F19,'RN C. MINIMOS'!F19,'MEDICINA 1'!F19,'MEDICINA 2'!F19,'MEDICINA 3'!F19,'HEMATO-ONCOLOGIA'!F19,'TRANSPLANTE M.O'!F19,'MEDICINA 4'!F19,'MEDICINA 5'!F19,'MEDICINA 6'!F19,'MONITOREO EPILEPSIA '!F19,'RECOBRO (CONTINGENCIA 1)'!F19,'QUEMADO GRAL'!F19,'QUEMADO INTENSIVO'!F19,'U.T.I 1'!F19,'UTI 2'!F19,ORTOPEDIA!F19,'AISLAMIENTO (COVID)'!F19,'UTI 3 '!F19,'CONTINGENCIA 2 '!F19,'CONTINGENCIA 3'!F19)</f>
        <v>26</v>
      </c>
      <c r="G19" s="137">
        <f>SUM('CORTA EST. RESPIRATORIA'!G19,'RN INTERMEDIO '!G19,'RN INTENSIVO '!G19,'RN C. MINIMOS'!G19,'MEDICINA 1'!G19,'MEDICINA 2'!G19,'MEDICINA 3'!G19,'HEMATO-ONCOLOGIA'!G19,'TRANSPLANTE M.O'!G19,'MEDICINA 4'!G19,'MEDICINA 5'!G19,'MEDICINA 6'!G19,'MONITOREO EPILEPSIA '!G19,'RECOBRO (CONTINGENCIA 1)'!G19,'QUEMADO GRAL'!G19,'QUEMADO INTENSIVO'!G19,'U.T.I 1'!G19,'UTI 2'!G19,ORTOPEDIA!G19,'AISLAMIENTO (COVID)'!G19,'UTI 3 '!G19,'CONTINGENCIA 2 '!G19,'CONTINGENCIA 3'!G19)</f>
        <v>21</v>
      </c>
      <c r="H19" s="137">
        <f>SUM('CORTA EST. RESPIRATORIA'!H19,'RN INTERMEDIO '!H19,'RN INTENSIVO '!H19,'RN C. MINIMOS'!H19,'MEDICINA 1'!H19,'MEDICINA 2'!H19,'MEDICINA 3'!H19,'HEMATO-ONCOLOGIA'!H19,'TRANSPLANTE M.O'!H19,'MEDICINA 4'!H19,'MEDICINA 5'!H19,'MEDICINA 6'!H19,'MONITOREO EPILEPSIA '!H19,'RECOBRO (CONTINGENCIA 1)'!H19,'QUEMADO GRAL'!H19,'QUEMADO INTENSIVO'!H19,'U.T.I 1'!H19,'UTI 2'!H19,ORTOPEDIA!H19,'AISLAMIENTO (COVID)'!H19,'UTI 3 '!H19,'CONTINGENCIA 2 '!H19,'CONTINGENCIA 3'!H19)</f>
        <v>22</v>
      </c>
      <c r="I19" s="137">
        <f>SUM('CORTA EST. RESPIRATORIA'!I19,'RN INTERMEDIO '!I19,'RN INTENSIVO '!I19,'RN C. MINIMOS'!I19,'MEDICINA 1'!I19,'MEDICINA 2'!I19,'MEDICINA 3'!I19,'HEMATO-ONCOLOGIA'!I19,'TRANSPLANTE M.O'!I19,'MEDICINA 4'!I19,'MEDICINA 5'!I19,'MEDICINA 6'!I19,'MONITOREO EPILEPSIA '!I19,'RECOBRO (CONTINGENCIA 1)'!I19,'QUEMADO GRAL'!I19,'QUEMADO INTENSIVO'!I19,'U.T.I 1'!I19,'UTI 2'!I19,ORTOPEDIA!I19,'AISLAMIENTO (COVID)'!I19,'UTI 3 '!I19,'CONTINGENCIA 2 '!I19,'CONTINGENCIA 3'!I19)</f>
        <v>11</v>
      </c>
      <c r="J19" s="137">
        <f>SUM('CORTA EST. RESPIRATORIA'!J19,'RN INTERMEDIO '!J19,'RN INTENSIVO '!J19,'RN C. MINIMOS'!J19,'MEDICINA 1'!J19,'MEDICINA 2'!J19,'MEDICINA 3'!J19,'HEMATO-ONCOLOGIA'!J19,'TRANSPLANTE M.O'!J19,'MEDICINA 4'!J19,'MEDICINA 5'!J19,'MEDICINA 6'!J19,'MONITOREO EPILEPSIA '!J19,'RECOBRO (CONTINGENCIA 1)'!J19,'QUEMADO GRAL'!J19,'QUEMADO INTENSIVO'!J19,'U.T.I 1'!J19,'UTI 2'!J19,ORTOPEDIA!J19,'AISLAMIENTO (COVID)'!J19,'UTI 3 '!J19,'CONTINGENCIA 2 '!J19,'CONTINGENCIA 3'!J19)</f>
        <v>11</v>
      </c>
      <c r="K19" s="232">
        <f>SUM('CORTA EST. RESPIRATORIA'!K19,'RN INTERMEDIO '!K19,'RN INTENSIVO '!K19,'RN C. MINIMOS'!K19,'MEDICINA 1'!K19,'MEDICINA 2'!K19,'MEDICINA 3'!K19,'HEMATO-ONCOLOGIA'!K19,'TRANSPLANTE M.O'!K19,'MEDICINA 4'!K19,'MEDICINA 5'!K19,'MEDICINA 6'!K19,'MONITOREO EPILEPSIA '!K19,'RECOBRO (CONTINGENCIA 1)'!K19,'QUEMADO GRAL'!K19,'QUEMADO INTENSIVO'!K19,'U.T.I 1'!K19,'UTI 2'!K19,ORTOPEDIA!K19,'AISLAMIENTO (COVID)'!K19,'UTI 3 '!K19,'CONTINGENCIA 2 '!K19,'CONTINGENCIA 3'!K19)</f>
        <v>22</v>
      </c>
      <c r="L19" s="137">
        <f>SUM('CORTA EST. RESPIRATORIA'!L19,'RN INTERMEDIO '!L19,'RN INTENSIVO '!L19,'RN C. MINIMOS'!L19,'MEDICINA 1'!L19,'MEDICINA 2'!L19,'MEDICINA 3'!L19,'HEMATO-ONCOLOGIA'!L19,'TRANSPLANTE M.O'!L19,'MEDICINA 4'!L19,'MEDICINA 5'!L19,'MEDICINA 6'!L19,'MONITOREO EPILEPSIA '!L19,'RECOBRO (CONTINGENCIA 1)'!L19,'QUEMADO GRAL'!L19,'QUEMADO INTENSIVO'!L19,'U.T.I 1'!L19,'UTI 2'!L19,ORTOPEDIA!L19,'AISLAMIENTO (COVID)'!L19,'UTI 3 '!L19,'CONTINGENCIA 2 '!L19,'CONTINGENCIA 3'!L19)</f>
        <v>11</v>
      </c>
      <c r="M19" s="137">
        <f>SUM('CORTA EST. RESPIRATORIA'!M19,'RN INTERMEDIO '!M19,'RN INTENSIVO '!M19,'RN C. MINIMOS'!M19,'MEDICINA 1'!M19,'MEDICINA 2'!M19,'MEDICINA 3'!M19,'HEMATO-ONCOLOGIA'!M19,'TRANSPLANTE M.O'!M19,'MEDICINA 4'!M19,'MEDICINA 5'!M19,'MEDICINA 6'!M19,'MONITOREO EPILEPSIA '!M19,'RECOBRO (CONTINGENCIA 1)'!M19,'QUEMADO GRAL'!M19,'QUEMADO INTENSIVO'!M19,'U.T.I 1'!M19,'UTI 2'!M19,ORTOPEDIA!M19,'AISLAMIENTO (COVID)'!M19,'UTI 3 '!M19,'CONTINGENCIA 2 '!M19,'CONTINGENCIA 3'!M19)</f>
        <v>11</v>
      </c>
      <c r="N19" s="137">
        <f>SUM('CORTA EST. RESPIRATORIA'!N19,'RN INTERMEDIO '!N19,'RN INTENSIVO '!N19,'RN C. MINIMOS'!N19,'MEDICINA 1'!N19,'MEDICINA 2'!N19,'MEDICINA 3'!N19,'HEMATO-ONCOLOGIA'!N19,'TRANSPLANTE M.O'!N19,'MEDICINA 4'!N19,'MEDICINA 5'!N19,'MEDICINA 6'!N19,'MONITOREO EPILEPSIA '!N19,'RECOBRO (CONTINGENCIA 1)'!N19,'QUEMADO GRAL'!N19,'QUEMADO INTENSIVO'!N19,'U.T.I 1'!N19,'UTI 2'!N19,ORTOPEDIA!N19,'AISLAMIENTO (COVID)'!N19,'UTI 3 '!N19,'CONTINGENCIA 2 '!N19,'CONTINGENCIA 3'!N19)</f>
        <v>36</v>
      </c>
      <c r="O19" s="137">
        <f>SUM('CORTA EST. RESPIRATORIA'!O19,'RN INTERMEDIO '!O19,'RN INTENSIVO '!O19,'RN C. MINIMOS'!O19,'MEDICINA 1'!O19,'MEDICINA 2'!O19,'MEDICINA 3'!O19,'HEMATO-ONCOLOGIA'!O19,'TRANSPLANTE M.O'!O19,'MEDICINA 4'!O19,'MEDICINA 5'!O19,'MEDICINA 6'!O19,'MONITOREO EPILEPSIA '!O19,'RECOBRO (CONTINGENCIA 1)'!O19,'QUEMADO GRAL'!O19,'QUEMADO INTENSIVO'!O19,'U.T.I 1'!O19,'UTI 2'!O19,ORTOPEDIA!O19,'AISLAMIENTO (COVID)'!O19,'UTI 3 '!O19,'CONTINGENCIA 2 '!O19,'CONTINGENCIA 3'!O19)</f>
        <v>20</v>
      </c>
      <c r="P19" s="137">
        <f>SUM('CORTA EST. RESPIRATORIA'!P19,'RN INTERMEDIO '!P19,'RN INTENSIVO '!P19,'RN C. MINIMOS'!P19,'MEDICINA 1'!P19,'MEDICINA 2'!P19,'MEDICINA 3'!P19,'HEMATO-ONCOLOGIA'!P19,'TRANSPLANTE M.O'!P19,'MEDICINA 4'!P19,'MEDICINA 5'!P19,'MEDICINA 6'!P19,'MONITOREO EPILEPSIA '!P19,'RECOBRO (CONTINGENCIA 1)'!P19,'QUEMADO GRAL'!P19,'QUEMADO INTENSIVO'!P19,'U.T.I 1'!P19,'UTI 2'!P19,ORTOPEDIA!P19,'AISLAMIENTO (COVID)'!P19,'UTI 3 '!P19,'CONTINGENCIA 2 '!P19,'CONTINGENCIA 3'!P19)</f>
        <v>16</v>
      </c>
      <c r="Q19" s="137">
        <f>SUM('CORTA EST. RESPIRATORIA'!Q19,'RN INTERMEDIO '!Q19,'RN INTENSIVO '!Q19,'RN C. MINIMOS'!Q19,'MEDICINA 1'!Q19,'MEDICINA 2'!Q19,'MEDICINA 3'!Q19,'HEMATO-ONCOLOGIA'!Q19,'TRANSPLANTE M.O'!Q19,'MEDICINA 4'!Q19,'MEDICINA 5'!Q19,'MEDICINA 6'!Q19,'MONITOREO EPILEPSIA '!Q19,'RECOBRO (CONTINGENCIA 1)'!Q19,'QUEMADO GRAL'!Q19,'QUEMADO INTENSIVO'!Q19,'U.T.I 1'!Q19,'UTI 2'!Q19,ORTOPEDIA!Q19,'AISLAMIENTO (COVID)'!Q19,'UTI 3 '!Q19,'CONTINGENCIA 2 '!Q19,'CONTINGENCIA 3'!Q19)</f>
        <v>1</v>
      </c>
      <c r="R19" s="137">
        <f>SUM('CORTA EST. RESPIRATORIA'!R19,'RN INTERMEDIO '!R19,'RN INTENSIVO '!R19,'RN C. MINIMOS'!R19,'MEDICINA 1'!R19,'MEDICINA 2'!R19,'MEDICINA 3'!R19,'HEMATO-ONCOLOGIA'!R19,'TRANSPLANTE M.O'!R19,'MEDICINA 4'!R19,'MEDICINA 5'!R19,'MEDICINA 6'!R19,'MONITOREO EPILEPSIA '!R19,'RECOBRO (CONTINGENCIA 1)'!R19,'QUEMADO GRAL'!R19,'QUEMADO INTENSIVO'!R19,'U.T.I 1'!R19,'UTI 2'!R19,ORTOPEDIA!R19,'AISLAMIENTO (COVID)'!R19,'UTI 3 '!R19,'CONTINGENCIA 2 '!R19,'CONTINGENCIA 3'!R19)</f>
        <v>1</v>
      </c>
      <c r="S19" s="137">
        <f>SUM('CORTA EST. RESPIRATORIA'!S19,'RN INTERMEDIO '!S19,'RN INTENSIVO '!S19,'RN C. MINIMOS'!S19,'MEDICINA 1'!S19,'MEDICINA 2'!S19,'MEDICINA 3'!S19,'HEMATO-ONCOLOGIA'!S19,'TRANSPLANTE M.O'!S19,'MEDICINA 4'!S19,'MEDICINA 5'!S19,'MEDICINA 6'!S19,'MONITOREO EPILEPSIA '!S19,'RECOBRO (CONTINGENCIA 1)'!S19,'QUEMADO GRAL'!S19,'QUEMADO INTENSIVO'!S19,'U.T.I 1'!S19,'UTI 2'!S19,ORTOPEDIA!S19,'AISLAMIENTO (COVID)'!S19,'UTI 3 '!S19,'CONTINGENCIA 2 '!S19,'CONTINGENCIA 3'!S19)</f>
        <v>0</v>
      </c>
      <c r="T19" s="232">
        <f>SUM('CORTA EST. RESPIRATORIA'!T19,'RN INTERMEDIO '!T19,'RN INTENSIVO '!T19,'RN C. MINIMOS'!T19,'MEDICINA 1'!T19,'MEDICINA 2'!T19,'MEDICINA 3'!T19,'HEMATO-ONCOLOGIA'!T19,'TRANSPLANTE M.O'!T19,'MEDICINA 4'!T19,'MEDICINA 5'!T19,'MEDICINA 6'!T19,'MONITOREO EPILEPSIA '!T19,'RECOBRO (CONTINGENCIA 1)'!T19,'QUEMADO GRAL'!T19,'QUEMADO INTENSIVO'!T19,'U.T.I 1'!T19,'UTI 2'!T19,ORTOPEDIA!T19,'AISLAMIENTO (COVID)'!T19,'UTI 3 '!T19,'CONTINGENCIA 2 '!T19,'CONTINGENCIA 3'!T19)</f>
        <v>314</v>
      </c>
      <c r="U19" s="137">
        <f>SUM('CORTA EST. RESPIRATORIA'!U19,'RN INTERMEDIO '!U19,'RN INTENSIVO '!U19,'RN C. MINIMOS'!U19,'MEDICINA 1'!U19,'MEDICINA 2'!U19,'MEDICINA 3'!U19,'HEMATO-ONCOLOGIA'!U19,'TRANSPLANTE M.O'!U19,'MEDICINA 4'!U19,'MEDICINA 5'!U19,'MEDICINA 6'!U19,'MONITOREO EPILEPSIA '!U19,'RECOBRO (CONTINGENCIA 1)'!U19,'QUEMADO GRAL'!U19,'QUEMADO INTENSIVO'!U19,'U.T.I 1'!U19,'UTI 2'!U19,ORTOPEDIA!U19,'AISLAMIENTO (COVID)'!U19,'UTI 3 '!U19,'CONTINGENCIA 2 '!U19,'CONTINGENCIA 3'!U19)</f>
        <v>148</v>
      </c>
      <c r="V19" s="137">
        <f>SUM('CORTA EST. RESPIRATORIA'!V19,'RN INTERMEDIO '!V19,'RN INTENSIVO '!V19,'RN C. MINIMOS'!V19,'MEDICINA 1'!V19,'MEDICINA 2'!V19,'MEDICINA 3'!V19,'HEMATO-ONCOLOGIA'!V19,'TRANSPLANTE M.O'!V19,'MEDICINA 4'!V19,'MEDICINA 5'!V19,'MEDICINA 6'!V19,'MONITOREO EPILEPSIA '!V19,'RECOBRO (CONTINGENCIA 1)'!V19,'QUEMADO GRAL'!V19,'QUEMADO INTENSIVO'!V19,'U.T.I 1'!V19,'UTI 2'!V19,ORTOPEDIA!V19,'AISLAMIENTO (COVID)'!V19,'UTI 3 '!V19,'CONTINGENCIA 2 '!V19,'CONTINGENCIA 3'!V19)</f>
        <v>166</v>
      </c>
      <c r="W19" s="137">
        <f>SUM('CORTA EST. RESPIRATORIA'!W19,'RN INTERMEDIO '!W19,'RN INTENSIVO '!W19,'RN C. MINIMOS'!W19,'MEDICINA 1'!W19,'MEDICINA 2'!W19,'MEDICINA 3'!W19,'HEMATO-ONCOLOGIA'!W19,'TRANSPLANTE M.O'!W19,'MEDICINA 4'!W19,'MEDICINA 5'!W19,'MEDICINA 6'!W19,'MONITOREO EPILEPSIA '!W19,'RECOBRO (CONTINGENCIA 1)'!W19,'QUEMADO GRAL'!W19,'QUEMADO INTENSIVO'!W19,'U.T.I 1'!W19,'UTI 2'!W19,ORTOPEDIA!W19,'AISLAMIENTO (COVID)'!W19,'UTI 3 '!W19,'CONTINGENCIA 2 '!W19,'CONTINGENCIA 3'!W19)</f>
        <v>0</v>
      </c>
      <c r="X19" s="137">
        <f>SUM('CORTA EST. RESPIRATORIA'!X19,'RN INTERMEDIO '!X19,'RN INTENSIVO '!X19,'RN C. MINIMOS'!X19,'MEDICINA 1'!X19,'MEDICINA 2'!X19,'MEDICINA 3'!X19,'HEMATO-ONCOLOGIA'!X19,'TRANSPLANTE M.O'!X19,'MEDICINA 4'!X19,'MEDICINA 5'!X19,'MEDICINA 6'!X19,'MONITOREO EPILEPSIA '!X19,'RECOBRO (CONTINGENCIA 1)'!X19,'QUEMADO GRAL'!X19,'QUEMADO INTENSIVO'!X19,'U.T.I 1'!X19,'UTI 2'!X19,ORTOPEDIA!X19,'AISLAMIENTO (COVID)'!X19,'UTI 3 '!X19,'CONTINGENCIA 2 '!X19,'CONTINGENCIA 3'!X19)</f>
        <v>0</v>
      </c>
      <c r="Y19" s="237">
        <f t="shared" si="24"/>
        <v>0</v>
      </c>
      <c r="Z19" s="137">
        <f>SUM('CORTA EST. RESPIRATORIA'!Z19,'RN INTERMEDIO '!Z19,'RN INTENSIVO '!Z19,'RN C. MINIMOS'!Z19,'MEDICINA 1'!Z19,'MEDICINA 2'!Z19,'MEDICINA 3'!Z19,'HEMATO-ONCOLOGIA'!Z19,'TRANSPLANTE M.O'!Z19,'MEDICINA 4'!Z19,'MEDICINA 5'!Z19,'MEDICINA 6'!Z19,'MONITOREO EPILEPSIA '!Z19,'RECOBRO (CONTINGENCIA 1)'!Z19,'QUEMADO GRAL'!Z19,'QUEMADO INTENSIVO'!Z19,'U.T.I 1'!Z19,'UTI 2'!Z19,ORTOPEDIA!Z19,'AISLAMIENTO (COVID)'!Z19,'UTI 3 '!Z19,'CONTINGENCIA 2 '!Z19,'CONTINGENCIA 3'!Z19)</f>
        <v>0</v>
      </c>
      <c r="AA19" s="137">
        <f>SUM('CORTA EST. RESPIRATORIA'!AA19,'RN INTERMEDIO '!AA19,'RN INTENSIVO '!AA19,'RN C. MINIMOS'!AA19,'MEDICINA 1'!AA19,'MEDICINA 2'!AA19,'MEDICINA 3'!AA19,'HEMATO-ONCOLOGIA'!AA19,'TRANSPLANTE M.O'!AA19,'MEDICINA 4'!AA19,'MEDICINA 5'!AA19,'MEDICINA 6'!AA19,'MONITOREO EPILEPSIA '!AA19,'RECOBRO (CONTINGENCIA 1)'!AA19,'QUEMADO GRAL'!AA19,'QUEMADO INTENSIVO'!AA19,'U.T.I 1'!AA19,'UTI 2'!AA19,ORTOPEDIA!AA19,'AISLAMIENTO (COVID)'!AA19,'UTI 3 '!AA19,'CONTINGENCIA 2 '!AA19,'CONTINGENCIA 3'!AA19)</f>
        <v>0</v>
      </c>
      <c r="AB19" s="233"/>
      <c r="AC19" s="106"/>
      <c r="AD19" s="194">
        <f t="shared" si="9"/>
        <v>267</v>
      </c>
      <c r="AE19" s="190">
        <v>133</v>
      </c>
      <c r="AF19" s="190">
        <v>134</v>
      </c>
      <c r="AG19" s="2">
        <v>13</v>
      </c>
    </row>
    <row r="20" spans="1:33" s="2" customFormat="1" ht="15.95" customHeight="1">
      <c r="A20" s="24">
        <v>12</v>
      </c>
      <c r="B20" s="25">
        <f t="shared" si="25"/>
        <v>379</v>
      </c>
      <c r="C20" s="25">
        <f t="shared" si="26"/>
        <v>208</v>
      </c>
      <c r="D20" s="157">
        <f t="shared" si="26"/>
        <v>171</v>
      </c>
      <c r="E20" s="232">
        <f t="shared" si="23"/>
        <v>43</v>
      </c>
      <c r="F20" s="137">
        <f>SUM('CORTA EST. RESPIRATORIA'!F20,'RN INTERMEDIO '!F20,'RN INTENSIVO '!F20,'RN C. MINIMOS'!F20,'MEDICINA 1'!F20,'MEDICINA 2'!F20,'MEDICINA 3'!F20,'HEMATO-ONCOLOGIA'!F20,'TRANSPLANTE M.O'!F20,'MEDICINA 4'!F20,'MEDICINA 5'!F20,'MEDICINA 6'!F20,'MONITOREO EPILEPSIA '!F20,'RECOBRO (CONTINGENCIA 1)'!F20,'QUEMADO GRAL'!F20,'QUEMADO INTENSIVO'!F20,'U.T.I 1'!F20,'UTI 2'!F20,ORTOPEDIA!F20,'AISLAMIENTO (COVID)'!F20,'UTI 3 '!F20,'CONTINGENCIA 2 '!F20,'CONTINGENCIA 3'!F20)</f>
        <v>23</v>
      </c>
      <c r="G20" s="137">
        <f>SUM('CORTA EST. RESPIRATORIA'!G20,'RN INTERMEDIO '!G20,'RN INTENSIVO '!G20,'RN C. MINIMOS'!G20,'MEDICINA 1'!G20,'MEDICINA 2'!G20,'MEDICINA 3'!G20,'HEMATO-ONCOLOGIA'!G20,'TRANSPLANTE M.O'!G20,'MEDICINA 4'!G20,'MEDICINA 5'!G20,'MEDICINA 6'!G20,'MONITOREO EPILEPSIA '!G20,'RECOBRO (CONTINGENCIA 1)'!G20,'QUEMADO GRAL'!G20,'QUEMADO INTENSIVO'!G20,'U.T.I 1'!G20,'UTI 2'!G20,ORTOPEDIA!G20,'AISLAMIENTO (COVID)'!G20,'UTI 3 '!G20,'CONTINGENCIA 2 '!G20,'CONTINGENCIA 3'!G20)</f>
        <v>20</v>
      </c>
      <c r="H20" s="232">
        <f t="shared" ref="H20:H24" si="27">SUM(I20:J20)</f>
        <v>23</v>
      </c>
      <c r="I20" s="137">
        <f>SUM('CORTA EST. RESPIRATORIA'!I20,'RN INTERMEDIO '!I20,'RN INTENSIVO '!I20,'RN C. MINIMOS'!I20,'MEDICINA 1'!I20,'MEDICINA 2'!I20,'MEDICINA 3'!I20,'HEMATO-ONCOLOGIA'!I20,'TRANSPLANTE M.O'!I20,'MEDICINA 4'!I20,'MEDICINA 5'!I20,'MEDICINA 6'!I20,'MONITOREO EPILEPSIA '!I20,'RECOBRO (CONTINGENCIA 1)'!I20,'QUEMADO GRAL'!I20,'QUEMADO INTENSIVO'!I20,'U.T.I 1'!I20,'UTI 2'!I20,ORTOPEDIA!I20,'AISLAMIENTO (COVID)'!I20,'UTI 3 '!I20,'CONTINGENCIA 2 '!I20,'CONTINGENCIA 3'!I20)</f>
        <v>6</v>
      </c>
      <c r="J20" s="234">
        <f>SUM('CORTA EST. RESPIRATORIA'!J20,'RN INTERMEDIO '!J20,'RN INTENSIVO '!J20,'RN C. MINIMOS'!J20,'MEDICINA 1'!J20,'MEDICINA 2'!J20,'MEDICINA 3'!J20,'HEMATO-ONCOLOGIA'!J20,'TRANSPLANTE M.O'!J20,'MEDICINA 4'!J20,'MEDICINA 5'!J20,'MEDICINA 6'!J20,'MONITOREO EPILEPSIA '!J20,'RECOBRO (CONTINGENCIA 1)'!J20,'QUEMADO GRAL'!J20,'QUEMADO INTENSIVO'!J20,'U.T.I 1'!J20,'UTI 2'!J20,ORTOPEDIA!J20,'AISLAMIENTO (COVID)'!J20,'UTI 3 '!J20,'CONTINGENCIA 2 '!J20,'CONTINGENCIA 3'!J20)</f>
        <v>17</v>
      </c>
      <c r="K20" s="232">
        <f t="shared" ref="K20:K24" si="28">SUM(L20:M20)</f>
        <v>23</v>
      </c>
      <c r="L20" s="137">
        <f>SUM('CORTA EST. RESPIRATORIA'!L20,'RN INTERMEDIO '!L20,'RN INTENSIVO '!L20,'RN C. MINIMOS'!L20,'MEDICINA 1'!L20,'MEDICINA 2'!L20,'MEDICINA 3'!L20,'HEMATO-ONCOLOGIA'!L20,'TRANSPLANTE M.O'!L20,'MEDICINA 4'!L20,'MEDICINA 5'!L20,'MEDICINA 6'!L20,'MONITOREO EPILEPSIA '!L20,'RECOBRO (CONTINGENCIA 1)'!L20,'QUEMADO GRAL'!L20,'QUEMADO INTENSIVO'!L20,'U.T.I 1'!L20,'UTI 2'!L20,ORTOPEDIA!L20,'AISLAMIENTO (COVID)'!L20,'UTI 3 '!L20,'CONTINGENCIA 2 '!L20,'CONTINGENCIA 3'!L20)</f>
        <v>6</v>
      </c>
      <c r="M20" s="232">
        <f>SUM('CORTA EST. RESPIRATORIA'!M20,'RN INTERMEDIO '!M20,'RN INTENSIVO '!M20,'RN C. MINIMOS'!M20,'MEDICINA 1'!M20,'MEDICINA 2'!M20,'MEDICINA 3'!M20,'HEMATO-ONCOLOGIA'!M20,'TRANSPLANTE M.O'!M20,'MEDICINA 4'!M20,'MEDICINA 5'!M20,'MEDICINA 6'!M20,'MONITOREO EPILEPSIA '!M20,'RECOBRO (CONTINGENCIA 1)'!M20,'QUEMADO GRAL'!M20,'QUEMADO INTENSIVO'!M20,'U.T.I 1'!M20,'UTI 2'!M20,ORTOPEDIA!M20,'AISLAMIENTO (COVID)'!M20,'UTI 3 '!M20,'CONTINGENCIA 2 '!M20,'CONTINGENCIA 3'!M20)</f>
        <v>17</v>
      </c>
      <c r="N20" s="221">
        <f t="shared" ref="N20:N24" si="29">SUM(O20:P20)</f>
        <v>37</v>
      </c>
      <c r="O20" s="137">
        <f>SUM('CORTA EST. RESPIRATORIA'!O20,'RN INTERMEDIO '!O20,'RN INTENSIVO '!O20,'RN C. MINIMOS'!O20,'MEDICINA 1'!O20,'MEDICINA 2'!O20,'MEDICINA 3'!O20,'HEMATO-ONCOLOGIA'!O20,'TRANSPLANTE M.O'!O20,'MEDICINA 4'!O20,'MEDICINA 5'!O20,'MEDICINA 6'!O20,'MONITOREO EPILEPSIA '!O20,'RECOBRO (CONTINGENCIA 1)'!O20,'QUEMADO GRAL'!O20,'QUEMADO INTENSIVO'!O20,'U.T.I 1'!O20,'UTI 2'!O20,ORTOPEDIA!O20,'AISLAMIENTO (COVID)'!O20,'UTI 3 '!O20,'CONTINGENCIA 2 '!O20,'CONTINGENCIA 3'!O20)</f>
        <v>17</v>
      </c>
      <c r="P20" s="137">
        <f>SUM('CORTA EST. RESPIRATORIA'!P20,'RN INTERMEDIO '!P20,'RN INTENSIVO '!P20,'RN C. MINIMOS'!P20,'MEDICINA 1'!P20,'MEDICINA 2'!P20,'MEDICINA 3'!P20,'HEMATO-ONCOLOGIA'!P20,'TRANSPLANTE M.O'!P20,'MEDICINA 4'!P20,'MEDICINA 5'!P20,'MEDICINA 6'!P20,'MONITOREO EPILEPSIA '!P20,'RECOBRO (CONTINGENCIA 1)'!P20,'QUEMADO GRAL'!P20,'QUEMADO INTENSIVO'!P20,'U.T.I 1'!P20,'UTI 2'!P20,ORTOPEDIA!P20,'AISLAMIENTO (COVID)'!P20,'UTI 3 '!P20,'CONTINGENCIA 2 '!P20,'CONTINGENCIA 3'!P20)</f>
        <v>20</v>
      </c>
      <c r="Q20" s="221">
        <f t="shared" ref="Q20:Q24" si="30">SUM(R20:S20)</f>
        <v>1</v>
      </c>
      <c r="R20" s="137">
        <f>SUM('CORTA EST. RESPIRATORIA'!R20,'RN INTERMEDIO '!R20,'RN INTENSIVO '!R20,'RN C. MINIMOS'!R20,'MEDICINA 1'!R20,'MEDICINA 2'!R20,'MEDICINA 3'!R20,'HEMATO-ONCOLOGIA'!R20,'TRANSPLANTE M.O'!R20,'MEDICINA 4'!R20,'MEDICINA 5'!R20,'MEDICINA 6'!R20,'MONITOREO EPILEPSIA '!R20,'RECOBRO (CONTINGENCIA 1)'!R20,'QUEMADO GRAL'!R20,'QUEMADO INTENSIVO'!R20,'U.T.I 1'!R20,'UTI 2'!R20,ORTOPEDIA!R20,'AISLAMIENTO (COVID)'!R20,'UTI 3 '!R20,'CONTINGENCIA 2 '!R20,'CONTINGENCIA 3'!R20)</f>
        <v>1</v>
      </c>
      <c r="S20" s="234">
        <f>SUM('CORTA EST. RESPIRATORIA'!S20,'RN INTERMEDIO '!S20,'RN INTENSIVO '!S20,'RN C. MINIMOS'!S20,'MEDICINA 1'!S20,'MEDICINA 2'!S20,'MEDICINA 3'!S20,'HEMATO-ONCOLOGIA'!S20,'TRANSPLANTE M.O'!S20,'MEDICINA 4'!S20,'MEDICINA 5'!S20,'MEDICINA 6'!S20,'MONITOREO EPILEPSIA '!S20,'RECOBRO (CONTINGENCIA 1)'!S20,'QUEMADO GRAL'!S20,'QUEMADO INTENSIVO'!S20,'U.T.I 1'!S20,'UTI 2'!S20,ORTOPEDIA!S20,'AISLAMIENTO (COVID)'!S20,'UTI 3 '!S20,'CONTINGENCIA 2 '!S20,'CONTINGENCIA 3'!S20)</f>
        <v>0</v>
      </c>
      <c r="T20" s="232">
        <f t="shared" ref="T20:T24" si="31">SUM(U20:V20)</f>
        <v>427</v>
      </c>
      <c r="U20" s="137">
        <f>SUM('CORTA EST. RESPIRATORIA'!U20,'RN INTERMEDIO '!U20,'RN INTENSIVO '!U20,'RN C. MINIMOS'!U20,'MEDICINA 1'!U20,'MEDICINA 2'!U20,'MEDICINA 3'!U20,'HEMATO-ONCOLOGIA'!U20,'TRANSPLANTE M.O'!U20,'MEDICINA 4'!U20,'MEDICINA 5'!U20,'MEDICINA 6'!U20,'MONITOREO EPILEPSIA '!U20,'RECOBRO (CONTINGENCIA 1)'!U20,'QUEMADO GRAL'!U20,'QUEMADO INTENSIVO'!U20,'U.T.I 1'!U20,'UTI 2'!U20,ORTOPEDIA!U20,'AISLAMIENTO (COVID)'!U20,'UTI 3 '!U20,'CONTINGENCIA 2 '!U20,'CONTINGENCIA 3'!U20)</f>
        <v>139</v>
      </c>
      <c r="V20" s="137">
        <f>SUM('CORTA EST. RESPIRATORIA'!V20,'RN INTERMEDIO '!V20,'RN INTENSIVO '!V20,'RN C. MINIMOS'!V20,'MEDICINA 1'!V20,'MEDICINA 2'!V20,'MEDICINA 3'!V20,'HEMATO-ONCOLOGIA'!V20,'TRANSPLANTE M.O'!V20,'MEDICINA 4'!V20,'MEDICINA 5'!V20,'MEDICINA 6'!V20,'MONITOREO EPILEPSIA '!V20,'RECOBRO (CONTINGENCIA 1)'!V20,'QUEMADO GRAL'!V20,'QUEMADO INTENSIVO'!V20,'U.T.I 1'!V20,'UTI 2'!V20,ORTOPEDIA!V20,'AISLAMIENTO (COVID)'!V20,'UTI 3 '!V20,'CONTINGENCIA 2 '!V20,'CONTINGENCIA 3'!V20)</f>
        <v>288</v>
      </c>
      <c r="W20" s="237">
        <f t="shared" ref="W20:W24" si="32">SUM(X20:Y20)</f>
        <v>0</v>
      </c>
      <c r="X20" s="137">
        <f>SUM('CORTA EST. RESPIRATORIA'!X20,'RN INTERMEDIO '!X20,'RN INTENSIVO '!X20,'RN C. MINIMOS'!X20,'MEDICINA 1'!X20,'MEDICINA 2'!X20,'MEDICINA 3'!X20,'HEMATO-ONCOLOGIA'!X20,'TRANSPLANTE M.O'!X20,'MEDICINA 4'!X20,'MEDICINA 5'!X20,'MEDICINA 6'!X20,'MONITOREO EPILEPSIA '!X20,'RECOBRO (CONTINGENCIA 1)'!X20,'QUEMADO GRAL'!X20,'QUEMADO INTENSIVO'!X20,'U.T.I 1'!X20,'UTI 2'!X20,ORTOPEDIA!X20,'AISLAMIENTO (COVID)'!X20,'UTI 3 '!X20,'CONTINGENCIA 2 '!X20,'CONTINGENCIA 3'!X20)</f>
        <v>0</v>
      </c>
      <c r="Y20" s="137">
        <f>SUM('CORTA EST. RESPIRATORIA'!Y20,'RN INTERMEDIO '!Y20,'RN INTENSIVO '!Y20,'RN C. MINIMOS'!Y20,'MEDICINA 1'!Y20,'MEDICINA 2'!Y20,'MEDICINA 3'!Y20,'HEMATO-ONCOLOGIA'!Y20,'TRANSPLANTE M.O'!Y20,'MEDICINA 4'!Y20,'MEDICINA 5'!Y20,'MEDICINA 6'!Y20,'MONITOREO EPILEPSIA '!Y20,'RECOBRO (CONTINGENCIA 1)'!Y20,'QUEMADO GRAL'!Y20,'QUEMADO INTENSIVO'!Y20,'U.T.I 1'!Y20,'UTI 2'!Y20,ORTOPEDIA!Y20,'AISLAMIENTO (COVID)'!Y20,'UTI 3 '!Y20,'CONTINGENCIA 2 '!Y20,'CONTINGENCIA 3'!Y20)</f>
        <v>0</v>
      </c>
      <c r="Z20" s="233"/>
      <c r="AA20" s="106"/>
      <c r="AD20" s="194">
        <f t="shared" si="9"/>
        <v>257</v>
      </c>
      <c r="AE20" s="190">
        <v>147</v>
      </c>
      <c r="AF20" s="190">
        <v>110</v>
      </c>
      <c r="AG20" s="2">
        <v>14</v>
      </c>
    </row>
    <row r="21" spans="1:33" s="2" customFormat="1" ht="15.95" customHeight="1">
      <c r="A21" s="24">
        <v>13</v>
      </c>
      <c r="B21" s="25">
        <f t="shared" si="25"/>
        <v>379</v>
      </c>
      <c r="C21" s="25">
        <f t="shared" si="26"/>
        <v>208</v>
      </c>
      <c r="D21" s="157">
        <f t="shared" si="26"/>
        <v>171</v>
      </c>
      <c r="E21" s="232">
        <f t="shared" si="23"/>
        <v>37</v>
      </c>
      <c r="F21" s="137">
        <f>SUM('CORTA EST. RESPIRATORIA'!F21,'RN INTERMEDIO '!F21,'RN INTENSIVO '!F21,'RN C. MINIMOS'!F21,'MEDICINA 1'!F21,'MEDICINA 2'!F21,'MEDICINA 3'!F21,'HEMATO-ONCOLOGIA'!F21,'TRANSPLANTE M.O'!F21,'MEDICINA 4'!F21,'MEDICINA 5'!F21,'MEDICINA 6'!F21,'MONITOREO EPILEPSIA '!F21,'RECOBRO (CONTINGENCIA 1)'!F21,'QUEMADO GRAL'!F21,'QUEMADO INTENSIVO'!F21,'U.T.I 1'!F21,'UTI 2'!F21,ORTOPEDIA!F21,'AISLAMIENTO (COVID)'!F21,'UTI 3 '!F21,'CONTINGENCIA 2 '!F21,'CONTINGENCIA 3'!F21)</f>
        <v>19</v>
      </c>
      <c r="G21" s="137">
        <f>SUM('CORTA EST. RESPIRATORIA'!G21,'RN INTERMEDIO '!G21,'RN INTENSIVO '!G21,'RN C. MINIMOS'!G21,'MEDICINA 1'!G21,'MEDICINA 2'!G21,'MEDICINA 3'!G21,'HEMATO-ONCOLOGIA'!G21,'TRANSPLANTE M.O'!G21,'MEDICINA 4'!G21,'MEDICINA 5'!G21,'MEDICINA 6'!G21,'MONITOREO EPILEPSIA '!G21,'RECOBRO (CONTINGENCIA 1)'!G21,'QUEMADO GRAL'!G21,'QUEMADO INTENSIVO'!G21,'U.T.I 1'!G21,'UTI 2'!G21,ORTOPEDIA!G21,'AISLAMIENTO (COVID)'!G21,'UTI 3 '!G21,'CONTINGENCIA 2 '!G21,'CONTINGENCIA 3'!G21)</f>
        <v>18</v>
      </c>
      <c r="H21" s="232">
        <f t="shared" si="27"/>
        <v>19</v>
      </c>
      <c r="I21" s="137">
        <f>SUM('CORTA EST. RESPIRATORIA'!I21,'RN INTERMEDIO '!I21,'RN INTENSIVO '!I21,'RN C. MINIMOS'!I21,'MEDICINA 1'!I21,'MEDICINA 2'!I21,'MEDICINA 3'!I21,'HEMATO-ONCOLOGIA'!I21,'TRANSPLANTE M.O'!I21,'MEDICINA 4'!I21,'MEDICINA 5'!I21,'MEDICINA 6'!I21,'MONITOREO EPILEPSIA '!I21,'RECOBRO (CONTINGENCIA 1)'!I21,'QUEMADO GRAL'!I21,'QUEMADO INTENSIVO'!I21,'U.T.I 1'!I21,'UTI 2'!I21,ORTOPEDIA!I21,'AISLAMIENTO (COVID)'!I21,'UTI 3 '!I21,'CONTINGENCIA 2 '!I21,'CONTINGENCIA 3'!I21)</f>
        <v>10</v>
      </c>
      <c r="J21" s="234">
        <f>SUM('CORTA EST. RESPIRATORIA'!J21,'RN INTERMEDIO '!J21,'RN INTENSIVO '!J21,'RN C. MINIMOS'!J21,'MEDICINA 1'!J21,'MEDICINA 2'!J21,'MEDICINA 3'!J21,'HEMATO-ONCOLOGIA'!J21,'TRANSPLANTE M.O'!J21,'MEDICINA 4'!J21,'MEDICINA 5'!J21,'MEDICINA 6'!J21,'MONITOREO EPILEPSIA '!J21,'RECOBRO (CONTINGENCIA 1)'!J21,'QUEMADO GRAL'!J21,'QUEMADO INTENSIVO'!J21,'U.T.I 1'!J21,'UTI 2'!J21,ORTOPEDIA!J21,'AISLAMIENTO (COVID)'!J21,'UTI 3 '!J21,'CONTINGENCIA 2 '!J21,'CONTINGENCIA 3'!J21)</f>
        <v>9</v>
      </c>
      <c r="K21" s="232">
        <f t="shared" si="28"/>
        <v>19</v>
      </c>
      <c r="L21" s="137">
        <f>SUM('CORTA EST. RESPIRATORIA'!L21,'RN INTERMEDIO '!L21,'RN INTENSIVO '!L21,'RN C. MINIMOS'!L21,'MEDICINA 1'!L21,'MEDICINA 2'!L21,'MEDICINA 3'!L21,'HEMATO-ONCOLOGIA'!L21,'TRANSPLANTE M.O'!L21,'MEDICINA 4'!L21,'MEDICINA 5'!L21,'MEDICINA 6'!L21,'MONITOREO EPILEPSIA '!L21,'RECOBRO (CONTINGENCIA 1)'!L21,'QUEMADO GRAL'!L21,'QUEMADO INTENSIVO'!L21,'U.T.I 1'!L21,'UTI 2'!L21,ORTOPEDIA!L21,'AISLAMIENTO (COVID)'!L21,'UTI 3 '!L21,'CONTINGENCIA 2 '!L21,'CONTINGENCIA 3'!L21)</f>
        <v>10</v>
      </c>
      <c r="M21" s="232">
        <f>SUM('CORTA EST. RESPIRATORIA'!M21,'RN INTERMEDIO '!M21,'RN INTENSIVO '!M21,'RN C. MINIMOS'!M21,'MEDICINA 1'!M21,'MEDICINA 2'!M21,'MEDICINA 3'!M21,'HEMATO-ONCOLOGIA'!M21,'TRANSPLANTE M.O'!M21,'MEDICINA 4'!M21,'MEDICINA 5'!M21,'MEDICINA 6'!M21,'MONITOREO EPILEPSIA '!M21,'RECOBRO (CONTINGENCIA 1)'!M21,'QUEMADO GRAL'!M21,'QUEMADO INTENSIVO'!M21,'U.T.I 1'!M21,'UTI 2'!M21,ORTOPEDIA!M21,'AISLAMIENTO (COVID)'!M21,'UTI 3 '!M21,'CONTINGENCIA 2 '!M21,'CONTINGENCIA 3'!M21)</f>
        <v>9</v>
      </c>
      <c r="N21" s="221">
        <f t="shared" si="29"/>
        <v>35</v>
      </c>
      <c r="O21" s="137">
        <f>SUM('CORTA EST. RESPIRATORIA'!O21,'RN INTERMEDIO '!O21,'RN INTENSIVO '!O21,'RN C. MINIMOS'!O21,'MEDICINA 1'!O21,'MEDICINA 2'!O21,'MEDICINA 3'!O21,'HEMATO-ONCOLOGIA'!O21,'TRANSPLANTE M.O'!O21,'MEDICINA 4'!O21,'MEDICINA 5'!O21,'MEDICINA 6'!O21,'MONITOREO EPILEPSIA '!O21,'RECOBRO (CONTINGENCIA 1)'!O21,'QUEMADO GRAL'!O21,'QUEMADO INTENSIVO'!O21,'U.T.I 1'!O21,'UTI 2'!O21,ORTOPEDIA!O21,'AISLAMIENTO (COVID)'!O21,'UTI 3 '!O21,'CONTINGENCIA 2 '!O21,'CONTINGENCIA 3'!O21)</f>
        <v>19</v>
      </c>
      <c r="P21" s="137">
        <f>SUM('CORTA EST. RESPIRATORIA'!P21,'RN INTERMEDIO '!P21,'RN INTENSIVO '!P21,'RN C. MINIMOS'!P21,'MEDICINA 1'!P21,'MEDICINA 2'!P21,'MEDICINA 3'!P21,'HEMATO-ONCOLOGIA'!P21,'TRANSPLANTE M.O'!P21,'MEDICINA 4'!P21,'MEDICINA 5'!P21,'MEDICINA 6'!P21,'MONITOREO EPILEPSIA '!P21,'RECOBRO (CONTINGENCIA 1)'!P21,'QUEMADO GRAL'!P21,'QUEMADO INTENSIVO'!P21,'U.T.I 1'!P21,'UTI 2'!P21,ORTOPEDIA!P21,'AISLAMIENTO (COVID)'!P21,'UTI 3 '!P21,'CONTINGENCIA 2 '!P21,'CONTINGENCIA 3'!P21)</f>
        <v>16</v>
      </c>
      <c r="Q21" s="221">
        <f t="shared" si="30"/>
        <v>2</v>
      </c>
      <c r="R21" s="137">
        <f>SUM('CORTA EST. RESPIRATORIA'!R21,'RN INTERMEDIO '!R21,'RN INTENSIVO '!R21,'RN C. MINIMOS'!R21,'MEDICINA 1'!R21,'MEDICINA 2'!R21,'MEDICINA 3'!R21,'HEMATO-ONCOLOGIA'!R21,'TRANSPLANTE M.O'!R21,'MEDICINA 4'!R21,'MEDICINA 5'!R21,'MEDICINA 6'!R21,'MONITOREO EPILEPSIA '!R21,'RECOBRO (CONTINGENCIA 1)'!R21,'QUEMADO GRAL'!R21,'QUEMADO INTENSIVO'!R21,'U.T.I 1'!R21,'UTI 2'!R21,ORTOPEDIA!R21,'AISLAMIENTO (COVID)'!R21,'UTI 3 '!R21,'CONTINGENCIA 2 '!R21,'CONTINGENCIA 3'!R21)</f>
        <v>0</v>
      </c>
      <c r="S21" s="234">
        <f>SUM('CORTA EST. RESPIRATORIA'!S21,'RN INTERMEDIO '!S21,'RN INTENSIVO '!S21,'RN C. MINIMOS'!S21,'MEDICINA 1'!S21,'MEDICINA 2'!S21,'MEDICINA 3'!S21,'HEMATO-ONCOLOGIA'!S21,'TRANSPLANTE M.O'!S21,'MEDICINA 4'!S21,'MEDICINA 5'!S21,'MEDICINA 6'!S21,'MONITOREO EPILEPSIA '!S21,'RECOBRO (CONTINGENCIA 1)'!S21,'QUEMADO GRAL'!S21,'QUEMADO INTENSIVO'!S21,'U.T.I 1'!S21,'UTI 2'!S21,ORTOPEDIA!S21,'AISLAMIENTO (COVID)'!S21,'UTI 3 '!S21,'CONTINGENCIA 2 '!S21,'CONTINGENCIA 3'!S21)</f>
        <v>2</v>
      </c>
      <c r="T21" s="232">
        <f t="shared" si="31"/>
        <v>323</v>
      </c>
      <c r="U21" s="137">
        <f>SUM('CORTA EST. RESPIRATORIA'!U21,'RN INTERMEDIO '!U21,'RN INTENSIVO '!U21,'RN C. MINIMOS'!U21,'MEDICINA 1'!U21,'MEDICINA 2'!U21,'MEDICINA 3'!U21,'HEMATO-ONCOLOGIA'!U21,'TRANSPLANTE M.O'!U21,'MEDICINA 4'!U21,'MEDICINA 5'!U21,'MEDICINA 6'!U21,'MONITOREO EPILEPSIA '!U21,'RECOBRO (CONTINGENCIA 1)'!U21,'QUEMADO GRAL'!U21,'QUEMADO INTENSIVO'!U21,'U.T.I 1'!U21,'UTI 2'!U21,ORTOPEDIA!U21,'AISLAMIENTO (COVID)'!U21,'UTI 3 '!U21,'CONTINGENCIA 2 '!U21,'CONTINGENCIA 3'!U21)</f>
        <v>178</v>
      </c>
      <c r="V21" s="137">
        <f>SUM('CORTA EST. RESPIRATORIA'!V21,'RN INTERMEDIO '!V21,'RN INTENSIVO '!V21,'RN C. MINIMOS'!V21,'MEDICINA 1'!V21,'MEDICINA 2'!V21,'MEDICINA 3'!V21,'HEMATO-ONCOLOGIA'!V21,'TRANSPLANTE M.O'!V21,'MEDICINA 4'!V21,'MEDICINA 5'!V21,'MEDICINA 6'!V21,'MONITOREO EPILEPSIA '!V21,'RECOBRO (CONTINGENCIA 1)'!V21,'QUEMADO GRAL'!V21,'QUEMADO INTENSIVO'!V21,'U.T.I 1'!V21,'UTI 2'!V21,ORTOPEDIA!V21,'AISLAMIENTO (COVID)'!V21,'UTI 3 '!V21,'CONTINGENCIA 2 '!V21,'CONTINGENCIA 3'!V21)</f>
        <v>145</v>
      </c>
      <c r="W21" s="237">
        <f t="shared" si="32"/>
        <v>0</v>
      </c>
      <c r="X21" s="137">
        <f>SUM('CORTA EST. RESPIRATORIA'!X21,'RN INTERMEDIO '!X21,'RN INTENSIVO '!X21,'RN C. MINIMOS'!X21,'MEDICINA 1'!X21,'MEDICINA 2'!X21,'MEDICINA 3'!X21,'HEMATO-ONCOLOGIA'!X21,'TRANSPLANTE M.O'!X21,'MEDICINA 4'!X21,'MEDICINA 5'!X21,'MEDICINA 6'!X21,'MONITOREO EPILEPSIA '!X21,'RECOBRO (CONTINGENCIA 1)'!X21,'QUEMADO GRAL'!X21,'QUEMADO INTENSIVO'!X21,'U.T.I 1'!X21,'UTI 2'!X21,ORTOPEDIA!X21,'AISLAMIENTO (COVID)'!X21,'UTI 3 '!X21,'CONTINGENCIA 2 '!X21,'CONTINGENCIA 3'!X21)</f>
        <v>0</v>
      </c>
      <c r="Y21" s="137">
        <f>SUM('CORTA EST. RESPIRATORIA'!Y21,'RN INTERMEDIO '!Y21,'RN INTENSIVO '!Y21,'RN C. MINIMOS'!Y21,'MEDICINA 1'!Y21,'MEDICINA 2'!Y21,'MEDICINA 3'!Y21,'HEMATO-ONCOLOGIA'!Y21,'TRANSPLANTE M.O'!Y21,'MEDICINA 4'!Y21,'MEDICINA 5'!Y21,'MEDICINA 6'!Y21,'MONITOREO EPILEPSIA '!Y21,'RECOBRO (CONTINGENCIA 1)'!Y21,'QUEMADO GRAL'!Y21,'QUEMADO INTENSIVO'!Y21,'U.T.I 1'!Y21,'UTI 2'!Y21,ORTOPEDIA!Y21,'AISLAMIENTO (COVID)'!Y21,'UTI 3 '!Y21,'CONTINGENCIA 2 '!Y21,'CONTINGENCIA 3'!Y21)</f>
        <v>0</v>
      </c>
      <c r="Z21" s="233"/>
      <c r="AA21" s="106"/>
      <c r="AD21" s="194">
        <f t="shared" si="9"/>
        <v>37</v>
      </c>
      <c r="AE21" s="190">
        <v>11</v>
      </c>
      <c r="AF21" s="190">
        <v>26</v>
      </c>
      <c r="AG21" s="2">
        <v>15</v>
      </c>
    </row>
    <row r="22" spans="1:33" s="2" customFormat="1" ht="15.95" customHeight="1">
      <c r="A22" s="199">
        <v>14</v>
      </c>
      <c r="B22" s="146">
        <f t="shared" si="25"/>
        <v>362</v>
      </c>
      <c r="C22" s="146">
        <f t="shared" si="26"/>
        <v>200</v>
      </c>
      <c r="D22" s="172">
        <f t="shared" si="26"/>
        <v>162</v>
      </c>
      <c r="E22" s="232">
        <f t="shared" si="23"/>
        <v>46</v>
      </c>
      <c r="F22" s="137">
        <f>SUM('CORTA EST. RESPIRATORIA'!F22,'RN INTERMEDIO '!F22,'RN INTENSIVO '!F22,'RN C. MINIMOS'!F22,'MEDICINA 1'!F22,'MEDICINA 2'!F22,'MEDICINA 3'!F22,'HEMATO-ONCOLOGIA'!F22,'TRANSPLANTE M.O'!F22,'MEDICINA 4'!F22,'MEDICINA 5'!F22,'MEDICINA 6'!F22,'MONITOREO EPILEPSIA '!F22,'RECOBRO (CONTINGENCIA 1)'!F22,'QUEMADO GRAL'!F22,'QUEMADO INTENSIVO'!F22,'U.T.I 1'!F22,'UTI 2'!F22,ORTOPEDIA!F22,'AISLAMIENTO (COVID)'!F22,'UTI 3 '!F22,'CONTINGENCIA 2 '!F22,'CONTINGENCIA 3'!F22)</f>
        <v>32</v>
      </c>
      <c r="G22" s="137">
        <f>SUM('CORTA EST. RESPIRATORIA'!G22,'RN INTERMEDIO '!G22,'RN INTENSIVO '!G22,'RN C. MINIMOS'!G22,'MEDICINA 1'!G22,'MEDICINA 2'!G22,'MEDICINA 3'!G22,'HEMATO-ONCOLOGIA'!G22,'TRANSPLANTE M.O'!G22,'MEDICINA 4'!G22,'MEDICINA 5'!G22,'MEDICINA 6'!G22,'MONITOREO EPILEPSIA '!G22,'RECOBRO (CONTINGENCIA 1)'!G22,'QUEMADO GRAL'!G22,'QUEMADO INTENSIVO'!G22,'U.T.I 1'!G22,'UTI 2'!G22,ORTOPEDIA!G22,'AISLAMIENTO (COVID)'!G22,'UTI 3 '!G22,'CONTINGENCIA 2 '!G22,'CONTINGENCIA 3'!G22)</f>
        <v>14</v>
      </c>
      <c r="H22" s="232">
        <f t="shared" si="27"/>
        <v>17</v>
      </c>
      <c r="I22" s="137">
        <f>SUM('CORTA EST. RESPIRATORIA'!I22,'RN INTERMEDIO '!I22,'RN INTENSIVO '!I22,'RN C. MINIMOS'!I22,'MEDICINA 1'!I22,'MEDICINA 2'!I22,'MEDICINA 3'!I22,'HEMATO-ONCOLOGIA'!I22,'TRANSPLANTE M.O'!I22,'MEDICINA 4'!I22,'MEDICINA 5'!I22,'MEDICINA 6'!I22,'MONITOREO EPILEPSIA '!I22,'RECOBRO (CONTINGENCIA 1)'!I22,'QUEMADO GRAL'!I22,'QUEMADO INTENSIVO'!I22,'U.T.I 1'!I22,'UTI 2'!I22,ORTOPEDIA!I22,'AISLAMIENTO (COVID)'!I22,'UTI 3 '!I22,'CONTINGENCIA 2 '!I22,'CONTINGENCIA 3'!I22)</f>
        <v>11</v>
      </c>
      <c r="J22" s="234">
        <f>SUM('CORTA EST. RESPIRATORIA'!J22,'RN INTERMEDIO '!J22,'RN INTENSIVO '!J22,'RN C. MINIMOS'!J22,'MEDICINA 1'!J22,'MEDICINA 2'!J22,'MEDICINA 3'!J22,'HEMATO-ONCOLOGIA'!J22,'TRANSPLANTE M.O'!J22,'MEDICINA 4'!J22,'MEDICINA 5'!J22,'MEDICINA 6'!J22,'MONITOREO EPILEPSIA '!J22,'RECOBRO (CONTINGENCIA 1)'!J22,'QUEMADO GRAL'!J22,'QUEMADO INTENSIVO'!J22,'U.T.I 1'!J22,'UTI 2'!J22,ORTOPEDIA!J22,'AISLAMIENTO (COVID)'!J22,'UTI 3 '!J22,'CONTINGENCIA 2 '!J22,'CONTINGENCIA 3'!J22)</f>
        <v>6</v>
      </c>
      <c r="K22" s="232">
        <f t="shared" si="28"/>
        <v>17</v>
      </c>
      <c r="L22" s="137">
        <f>SUM('CORTA EST. RESPIRATORIA'!L22,'RN INTERMEDIO '!L22,'RN INTENSIVO '!L22,'RN C. MINIMOS'!L22,'MEDICINA 1'!L22,'MEDICINA 2'!L22,'MEDICINA 3'!L22,'HEMATO-ONCOLOGIA'!L22,'TRANSPLANTE M.O'!L22,'MEDICINA 4'!L22,'MEDICINA 5'!L22,'MEDICINA 6'!L22,'MONITOREO EPILEPSIA '!L22,'RECOBRO (CONTINGENCIA 1)'!L22,'QUEMADO GRAL'!L22,'QUEMADO INTENSIVO'!L22,'U.T.I 1'!L22,'UTI 2'!L22,ORTOPEDIA!L22,'AISLAMIENTO (COVID)'!L22,'UTI 3 '!L22,'CONTINGENCIA 2 '!L22,'CONTINGENCIA 3'!L22)</f>
        <v>11</v>
      </c>
      <c r="M22" s="232">
        <f>SUM('CORTA EST. RESPIRATORIA'!M22,'RN INTERMEDIO '!M22,'RN INTENSIVO '!M22,'RN C. MINIMOS'!M22,'MEDICINA 1'!M22,'MEDICINA 2'!M22,'MEDICINA 3'!M22,'HEMATO-ONCOLOGIA'!M22,'TRANSPLANTE M.O'!M22,'MEDICINA 4'!M22,'MEDICINA 5'!M22,'MEDICINA 6'!M22,'MONITOREO EPILEPSIA '!M22,'RECOBRO (CONTINGENCIA 1)'!M22,'QUEMADO GRAL'!M22,'QUEMADO INTENSIVO'!M22,'U.T.I 1'!M22,'UTI 2'!M22,ORTOPEDIA!M22,'AISLAMIENTO (COVID)'!M22,'UTI 3 '!M22,'CONTINGENCIA 2 '!M22,'CONTINGENCIA 3'!M22)</f>
        <v>6</v>
      </c>
      <c r="N22" s="221">
        <f t="shared" si="29"/>
        <v>63</v>
      </c>
      <c r="O22" s="137">
        <f>SUM('CORTA EST. RESPIRATORIA'!O22,'RN INTERMEDIO '!O22,'RN INTENSIVO '!O22,'RN C. MINIMOS'!O22,'MEDICINA 1'!O22,'MEDICINA 2'!O22,'MEDICINA 3'!O22,'HEMATO-ONCOLOGIA'!O22,'TRANSPLANTE M.O'!O22,'MEDICINA 4'!O22,'MEDICINA 5'!O22,'MEDICINA 6'!O22,'MONITOREO EPILEPSIA '!O22,'RECOBRO (CONTINGENCIA 1)'!O22,'QUEMADO GRAL'!O22,'QUEMADO INTENSIVO'!O22,'U.T.I 1'!O22,'UTI 2'!O22,ORTOPEDIA!O22,'AISLAMIENTO (COVID)'!O22,'UTI 3 '!O22,'CONTINGENCIA 2 '!O22,'CONTINGENCIA 3'!O22)</f>
        <v>40</v>
      </c>
      <c r="P22" s="137">
        <f>SUM('CORTA EST. RESPIRATORIA'!P22,'RN INTERMEDIO '!P22,'RN INTENSIVO '!P22,'RN C. MINIMOS'!P22,'MEDICINA 1'!P22,'MEDICINA 2'!P22,'MEDICINA 3'!P22,'HEMATO-ONCOLOGIA'!P22,'TRANSPLANTE M.O'!P22,'MEDICINA 4'!P22,'MEDICINA 5'!P22,'MEDICINA 6'!P22,'MONITOREO EPILEPSIA '!P22,'RECOBRO (CONTINGENCIA 1)'!P22,'QUEMADO GRAL'!P22,'QUEMADO INTENSIVO'!P22,'U.T.I 1'!P22,'UTI 2'!P22,ORTOPEDIA!P22,'AISLAMIENTO (COVID)'!P22,'UTI 3 '!P22,'CONTINGENCIA 2 '!P22,'CONTINGENCIA 3'!P22)</f>
        <v>23</v>
      </c>
      <c r="Q22" s="221">
        <f t="shared" si="30"/>
        <v>0</v>
      </c>
      <c r="R22" s="137">
        <f>SUM('CORTA EST. RESPIRATORIA'!R22,'RN INTERMEDIO '!R22,'RN INTENSIVO '!R22,'RN C. MINIMOS'!R22,'MEDICINA 1'!R22,'MEDICINA 2'!R22,'MEDICINA 3'!R22,'HEMATO-ONCOLOGIA'!R22,'TRANSPLANTE M.O'!R22,'MEDICINA 4'!R22,'MEDICINA 5'!R22,'MEDICINA 6'!R22,'MONITOREO EPILEPSIA '!R22,'RECOBRO (CONTINGENCIA 1)'!R22,'QUEMADO GRAL'!R22,'QUEMADO INTENSIVO'!R22,'U.T.I 1'!R22,'UTI 2'!R22,ORTOPEDIA!R22,'AISLAMIENTO (COVID)'!R22,'UTI 3 '!R22,'CONTINGENCIA 2 '!R22,'CONTINGENCIA 3'!R22)</f>
        <v>0</v>
      </c>
      <c r="S22" s="234">
        <f>SUM('CORTA EST. RESPIRATORIA'!S22,'RN INTERMEDIO '!S22,'RN INTENSIVO '!S22,'RN C. MINIMOS'!S22,'MEDICINA 1'!S22,'MEDICINA 2'!S22,'MEDICINA 3'!S22,'HEMATO-ONCOLOGIA'!S22,'TRANSPLANTE M.O'!S22,'MEDICINA 4'!S22,'MEDICINA 5'!S22,'MEDICINA 6'!S22,'MONITOREO EPILEPSIA '!S22,'RECOBRO (CONTINGENCIA 1)'!S22,'QUEMADO GRAL'!S22,'QUEMADO INTENSIVO'!S22,'U.T.I 1'!S22,'UTI 2'!S22,ORTOPEDIA!S22,'AISLAMIENTO (COVID)'!S22,'UTI 3 '!S22,'CONTINGENCIA 2 '!S22,'CONTINGENCIA 3'!S22)</f>
        <v>0</v>
      </c>
      <c r="T22" s="232">
        <f t="shared" si="31"/>
        <v>1158</v>
      </c>
      <c r="U22" s="137">
        <f>SUM('CORTA EST. RESPIRATORIA'!U22,'RN INTERMEDIO '!U22,'RN INTENSIVO '!U22,'RN C. MINIMOS'!U22,'MEDICINA 1'!U22,'MEDICINA 2'!U22,'MEDICINA 3'!U22,'HEMATO-ONCOLOGIA'!U22,'TRANSPLANTE M.O'!U22,'MEDICINA 4'!U22,'MEDICINA 5'!U22,'MEDICINA 6'!U22,'MONITOREO EPILEPSIA '!U22,'RECOBRO (CONTINGENCIA 1)'!U22,'QUEMADO GRAL'!U22,'QUEMADO INTENSIVO'!U22,'U.T.I 1'!U22,'UTI 2'!U22,ORTOPEDIA!U22,'AISLAMIENTO (COVID)'!U22,'UTI 3 '!U22,'CONTINGENCIA 2 '!U22,'CONTINGENCIA 3'!U22)</f>
        <v>950</v>
      </c>
      <c r="V22" s="137">
        <f>SUM('CORTA EST. RESPIRATORIA'!V22,'RN INTERMEDIO '!V22,'RN INTENSIVO '!V22,'RN C. MINIMOS'!V22,'MEDICINA 1'!V22,'MEDICINA 2'!V22,'MEDICINA 3'!V22,'HEMATO-ONCOLOGIA'!V22,'TRANSPLANTE M.O'!V22,'MEDICINA 4'!V22,'MEDICINA 5'!V22,'MEDICINA 6'!V22,'MONITOREO EPILEPSIA '!V22,'RECOBRO (CONTINGENCIA 1)'!V22,'QUEMADO GRAL'!V22,'QUEMADO INTENSIVO'!V22,'U.T.I 1'!V22,'UTI 2'!V22,ORTOPEDIA!V22,'AISLAMIENTO (COVID)'!V22,'UTI 3 '!V22,'CONTINGENCIA 2 '!V22,'CONTINGENCIA 3'!V22)</f>
        <v>208</v>
      </c>
      <c r="W22" s="237">
        <f t="shared" si="32"/>
        <v>0</v>
      </c>
      <c r="X22" s="137">
        <f>SUM('CORTA EST. RESPIRATORIA'!X22,'RN INTERMEDIO '!X22,'RN INTENSIVO '!X22,'RN C. MINIMOS'!X22,'MEDICINA 1'!X22,'MEDICINA 2'!X22,'MEDICINA 3'!X22,'HEMATO-ONCOLOGIA'!X22,'TRANSPLANTE M.O'!X22,'MEDICINA 4'!X22,'MEDICINA 5'!X22,'MEDICINA 6'!X22,'MONITOREO EPILEPSIA '!X22,'RECOBRO (CONTINGENCIA 1)'!X22,'QUEMADO GRAL'!X22,'QUEMADO INTENSIVO'!X22,'U.T.I 1'!X22,'UTI 2'!X22,ORTOPEDIA!X22,'AISLAMIENTO (COVID)'!X22,'UTI 3 '!X22,'CONTINGENCIA 2 '!X22,'CONTINGENCIA 3'!X22)</f>
        <v>0</v>
      </c>
      <c r="Y22" s="137">
        <f>SUM('CORTA EST. RESPIRATORIA'!Y22,'RN INTERMEDIO '!Y22,'RN INTENSIVO '!Y22,'RN C. MINIMOS'!Y22,'MEDICINA 1'!Y22,'MEDICINA 2'!Y22,'MEDICINA 3'!Y22,'HEMATO-ONCOLOGIA'!Y22,'TRANSPLANTE M.O'!Y22,'MEDICINA 4'!Y22,'MEDICINA 5'!Y22,'MEDICINA 6'!Y22,'MONITOREO EPILEPSIA '!Y22,'RECOBRO (CONTINGENCIA 1)'!Y22,'QUEMADO GRAL'!Y22,'QUEMADO INTENSIVO'!Y22,'U.T.I 1'!Y22,'UTI 2'!Y22,ORTOPEDIA!Y22,'AISLAMIENTO (COVID)'!Y22,'UTI 3 '!Y22,'CONTINGENCIA 2 '!Y22,'CONTINGENCIA 3'!Y22)</f>
        <v>0</v>
      </c>
      <c r="Z22" s="233"/>
      <c r="AA22" s="106"/>
      <c r="AD22" s="194">
        <f t="shared" ref="AD22:AD27" si="33">SUM(AE22:AF22)</f>
        <v>50</v>
      </c>
      <c r="AE22" s="190">
        <v>22</v>
      </c>
      <c r="AF22" s="190">
        <v>28</v>
      </c>
      <c r="AG22" s="2">
        <v>16</v>
      </c>
    </row>
    <row r="23" spans="1:33" s="2" customFormat="1" ht="15.95" customHeight="1">
      <c r="A23" s="24">
        <v>15</v>
      </c>
      <c r="B23" s="25">
        <f t="shared" si="25"/>
        <v>366</v>
      </c>
      <c r="C23" s="25">
        <f t="shared" si="26"/>
        <v>207</v>
      </c>
      <c r="D23" s="157">
        <f t="shared" si="26"/>
        <v>159</v>
      </c>
      <c r="E23" s="232">
        <f t="shared" si="23"/>
        <v>26</v>
      </c>
      <c r="F23" s="137">
        <f>SUM('CORTA EST. RESPIRATORIA'!F23,'RN INTERMEDIO '!F23,'RN INTENSIVO '!F23,'RN C. MINIMOS'!F23,'MEDICINA 1'!F23,'MEDICINA 2'!F23,'MEDICINA 3'!F23,'HEMATO-ONCOLOGIA'!F23,'TRANSPLANTE M.O'!F23,'MEDICINA 4'!F23,'MEDICINA 5'!F23,'MEDICINA 6'!F23,'MONITOREO EPILEPSIA '!F23,'RECOBRO (CONTINGENCIA 1)'!F23,'QUEMADO GRAL'!F23,'QUEMADO INTENSIVO'!F23,'U.T.I 1'!F23,'UTI 2'!F23,ORTOPEDIA!F23,'AISLAMIENTO (COVID)'!F23,'UTI 3 '!F23,'CONTINGENCIA 2 '!F23,'CONTINGENCIA 3'!F23)</f>
        <v>19</v>
      </c>
      <c r="G23" s="137">
        <f>SUM('CORTA EST. RESPIRATORIA'!G23,'RN INTERMEDIO '!G23,'RN INTENSIVO '!G23,'RN C. MINIMOS'!G23,'MEDICINA 1'!G23,'MEDICINA 2'!G23,'MEDICINA 3'!G23,'HEMATO-ONCOLOGIA'!G23,'TRANSPLANTE M.O'!G23,'MEDICINA 4'!G23,'MEDICINA 5'!G23,'MEDICINA 6'!G23,'MONITOREO EPILEPSIA '!G23,'RECOBRO (CONTINGENCIA 1)'!G23,'QUEMADO GRAL'!G23,'QUEMADO INTENSIVO'!G23,'U.T.I 1'!G23,'UTI 2'!G23,ORTOPEDIA!G23,'AISLAMIENTO (COVID)'!G23,'UTI 3 '!G23,'CONTINGENCIA 2 '!G23,'CONTINGENCIA 3'!G23)</f>
        <v>7</v>
      </c>
      <c r="H23" s="232">
        <f t="shared" si="27"/>
        <v>18</v>
      </c>
      <c r="I23" s="137">
        <f>SUM('CORTA EST. RESPIRATORIA'!I23,'RN INTERMEDIO '!I23,'RN INTENSIVO '!I23,'RN C. MINIMOS'!I23,'MEDICINA 1'!I23,'MEDICINA 2'!I23,'MEDICINA 3'!I23,'HEMATO-ONCOLOGIA'!I23,'TRANSPLANTE M.O'!I23,'MEDICINA 4'!I23,'MEDICINA 5'!I23,'MEDICINA 6'!I23,'MONITOREO EPILEPSIA '!I23,'RECOBRO (CONTINGENCIA 1)'!I23,'QUEMADO GRAL'!I23,'QUEMADO INTENSIVO'!I23,'U.T.I 1'!I23,'UTI 2'!I23,ORTOPEDIA!I23,'AISLAMIENTO (COVID)'!I23,'UTI 3 '!I23,'CONTINGENCIA 2 '!I23,'CONTINGENCIA 3'!I23)</f>
        <v>8</v>
      </c>
      <c r="J23" s="234">
        <f>SUM('CORTA EST. RESPIRATORIA'!J23,'RN INTERMEDIO '!J23,'RN INTENSIVO '!J23,'RN C. MINIMOS'!J23,'MEDICINA 1'!J23,'MEDICINA 2'!J23,'MEDICINA 3'!J23,'HEMATO-ONCOLOGIA'!J23,'TRANSPLANTE M.O'!J23,'MEDICINA 4'!J23,'MEDICINA 5'!J23,'MEDICINA 6'!J23,'MONITOREO EPILEPSIA '!J23,'RECOBRO (CONTINGENCIA 1)'!J23,'QUEMADO GRAL'!J23,'QUEMADO INTENSIVO'!J23,'U.T.I 1'!J23,'UTI 2'!J23,ORTOPEDIA!J23,'AISLAMIENTO (COVID)'!J23,'UTI 3 '!J23,'CONTINGENCIA 2 '!J23,'CONTINGENCIA 3'!J23)</f>
        <v>10</v>
      </c>
      <c r="K23" s="232">
        <f t="shared" si="28"/>
        <v>18</v>
      </c>
      <c r="L23" s="137">
        <f>SUM('CORTA EST. RESPIRATORIA'!L23,'RN INTERMEDIO '!L23,'RN INTENSIVO '!L23,'RN C. MINIMOS'!L23,'MEDICINA 1'!L23,'MEDICINA 2'!L23,'MEDICINA 3'!L23,'HEMATO-ONCOLOGIA'!L23,'TRANSPLANTE M.O'!L23,'MEDICINA 4'!L23,'MEDICINA 5'!L23,'MEDICINA 6'!L23,'MONITOREO EPILEPSIA '!L23,'RECOBRO (CONTINGENCIA 1)'!L23,'QUEMADO GRAL'!L23,'QUEMADO INTENSIVO'!L23,'U.T.I 1'!L23,'UTI 2'!L23,ORTOPEDIA!L23,'AISLAMIENTO (COVID)'!L23,'UTI 3 '!L23,'CONTINGENCIA 2 '!L23,'CONTINGENCIA 3'!L23)</f>
        <v>8</v>
      </c>
      <c r="M23" s="232">
        <f>SUM('CORTA EST. RESPIRATORIA'!M23,'RN INTERMEDIO '!M23,'RN INTENSIVO '!M23,'RN C. MINIMOS'!M23,'MEDICINA 1'!M23,'MEDICINA 2'!M23,'MEDICINA 3'!M23,'HEMATO-ONCOLOGIA'!M23,'TRANSPLANTE M.O'!M23,'MEDICINA 4'!M23,'MEDICINA 5'!M23,'MEDICINA 6'!M23,'MONITOREO EPILEPSIA '!M23,'RECOBRO (CONTINGENCIA 1)'!M23,'QUEMADO GRAL'!M23,'QUEMADO INTENSIVO'!M23,'U.T.I 1'!M23,'UTI 2'!M23,ORTOPEDIA!M23,'AISLAMIENTO (COVID)'!M23,'UTI 3 '!M23,'CONTINGENCIA 2 '!M23,'CONTINGENCIA 3'!M23)</f>
        <v>10</v>
      </c>
      <c r="N23" s="221">
        <f t="shared" si="29"/>
        <v>22</v>
      </c>
      <c r="O23" s="137">
        <f>SUM('CORTA EST. RESPIRATORIA'!O23,'RN INTERMEDIO '!O23,'RN INTENSIVO '!O23,'RN C. MINIMOS'!O23,'MEDICINA 1'!O23,'MEDICINA 2'!O23,'MEDICINA 3'!O23,'HEMATO-ONCOLOGIA'!O23,'TRANSPLANTE M.O'!O23,'MEDICINA 4'!O23,'MEDICINA 5'!O23,'MEDICINA 6'!O23,'MONITOREO EPILEPSIA '!O23,'RECOBRO (CONTINGENCIA 1)'!O23,'QUEMADO GRAL'!O23,'QUEMADO INTENSIVO'!O23,'U.T.I 1'!O23,'UTI 2'!O23,ORTOPEDIA!O23,'AISLAMIENTO (COVID)'!O23,'UTI 3 '!O23,'CONTINGENCIA 2 '!O23,'CONTINGENCIA 3'!O23)</f>
        <v>12</v>
      </c>
      <c r="P23" s="137">
        <f>SUM('CORTA EST. RESPIRATORIA'!P23,'RN INTERMEDIO '!P23,'RN INTENSIVO '!P23,'RN C. MINIMOS'!P23,'MEDICINA 1'!P23,'MEDICINA 2'!P23,'MEDICINA 3'!P23,'HEMATO-ONCOLOGIA'!P23,'TRANSPLANTE M.O'!P23,'MEDICINA 4'!P23,'MEDICINA 5'!P23,'MEDICINA 6'!P23,'MONITOREO EPILEPSIA '!P23,'RECOBRO (CONTINGENCIA 1)'!P23,'QUEMADO GRAL'!P23,'QUEMADO INTENSIVO'!P23,'U.T.I 1'!P23,'UTI 2'!P23,ORTOPEDIA!P23,'AISLAMIENTO (COVID)'!P23,'UTI 3 '!P23,'CONTINGENCIA 2 '!P23,'CONTINGENCIA 3'!P23)</f>
        <v>10</v>
      </c>
      <c r="Q23" s="221">
        <f t="shared" si="30"/>
        <v>0</v>
      </c>
      <c r="R23" s="137">
        <f>SUM('CORTA EST. RESPIRATORIA'!R23,'RN INTERMEDIO '!R23,'RN INTENSIVO '!R23,'RN C. MINIMOS'!R23,'MEDICINA 1'!R23,'MEDICINA 2'!R23,'MEDICINA 3'!R23,'HEMATO-ONCOLOGIA'!R23,'TRANSPLANTE M.O'!R23,'MEDICINA 4'!R23,'MEDICINA 5'!R23,'MEDICINA 6'!R23,'MONITOREO EPILEPSIA '!R23,'RECOBRO (CONTINGENCIA 1)'!R23,'QUEMADO GRAL'!R23,'QUEMADO INTENSIVO'!R23,'U.T.I 1'!R23,'UTI 2'!R23,ORTOPEDIA!R23,'AISLAMIENTO (COVID)'!R23,'UTI 3 '!R23,'CONTINGENCIA 2 '!R23,'CONTINGENCIA 3'!R23)</f>
        <v>0</v>
      </c>
      <c r="S23" s="234">
        <f>SUM('CORTA EST. RESPIRATORIA'!S23,'RN INTERMEDIO '!S23,'RN INTENSIVO '!S23,'RN C. MINIMOS'!S23,'MEDICINA 1'!S23,'MEDICINA 2'!S23,'MEDICINA 3'!S23,'HEMATO-ONCOLOGIA'!S23,'TRANSPLANTE M.O'!S23,'MEDICINA 4'!S23,'MEDICINA 5'!S23,'MEDICINA 6'!S23,'MONITOREO EPILEPSIA '!S23,'RECOBRO (CONTINGENCIA 1)'!S23,'QUEMADO GRAL'!S23,'QUEMADO INTENSIVO'!S23,'U.T.I 1'!S23,'UTI 2'!S23,ORTOPEDIA!S23,'AISLAMIENTO (COVID)'!S23,'UTI 3 '!S23,'CONTINGENCIA 2 '!S23,'CONTINGENCIA 3'!S23)</f>
        <v>0</v>
      </c>
      <c r="T23" s="232">
        <f t="shared" si="31"/>
        <v>117</v>
      </c>
      <c r="U23" s="137">
        <f>SUM('CORTA EST. RESPIRATORIA'!U23,'RN INTERMEDIO '!U23,'RN INTENSIVO '!U23,'RN C. MINIMOS'!U23,'MEDICINA 1'!U23,'MEDICINA 2'!U23,'MEDICINA 3'!U23,'HEMATO-ONCOLOGIA'!U23,'TRANSPLANTE M.O'!U23,'MEDICINA 4'!U23,'MEDICINA 5'!U23,'MEDICINA 6'!U23,'MONITOREO EPILEPSIA '!U23,'RECOBRO (CONTINGENCIA 1)'!U23,'QUEMADO GRAL'!U23,'QUEMADO INTENSIVO'!U23,'U.T.I 1'!U23,'UTI 2'!U23,ORTOPEDIA!U23,'AISLAMIENTO (COVID)'!U23,'UTI 3 '!U23,'CONTINGENCIA 2 '!U23,'CONTINGENCIA 3'!U23)</f>
        <v>73</v>
      </c>
      <c r="V23" s="137">
        <f>SUM('CORTA EST. RESPIRATORIA'!V23,'RN INTERMEDIO '!V23,'RN INTENSIVO '!V23,'RN C. MINIMOS'!V23,'MEDICINA 1'!V23,'MEDICINA 2'!V23,'MEDICINA 3'!V23,'HEMATO-ONCOLOGIA'!V23,'TRANSPLANTE M.O'!V23,'MEDICINA 4'!V23,'MEDICINA 5'!V23,'MEDICINA 6'!V23,'MONITOREO EPILEPSIA '!V23,'RECOBRO (CONTINGENCIA 1)'!V23,'QUEMADO GRAL'!V23,'QUEMADO INTENSIVO'!V23,'U.T.I 1'!V23,'UTI 2'!V23,ORTOPEDIA!V23,'AISLAMIENTO (COVID)'!V23,'UTI 3 '!V23,'CONTINGENCIA 2 '!V23,'CONTINGENCIA 3'!V23)</f>
        <v>44</v>
      </c>
      <c r="W23" s="237">
        <f t="shared" si="32"/>
        <v>0</v>
      </c>
      <c r="X23" s="137">
        <f>SUM('CORTA EST. RESPIRATORIA'!X23,'RN INTERMEDIO '!X23,'RN INTENSIVO '!X23,'RN C. MINIMOS'!X23,'MEDICINA 1'!X23,'MEDICINA 2'!X23,'MEDICINA 3'!X23,'HEMATO-ONCOLOGIA'!X23,'TRANSPLANTE M.O'!X23,'MEDICINA 4'!X23,'MEDICINA 5'!X23,'MEDICINA 6'!X23,'MONITOREO EPILEPSIA '!X23,'RECOBRO (CONTINGENCIA 1)'!X23,'QUEMADO GRAL'!X23,'QUEMADO INTENSIVO'!X23,'U.T.I 1'!X23,'UTI 2'!X23,ORTOPEDIA!X23,'AISLAMIENTO (COVID)'!X23,'UTI 3 '!X23,'CONTINGENCIA 2 '!X23,'CONTINGENCIA 3'!X23)</f>
        <v>0</v>
      </c>
      <c r="Y23" s="137">
        <f>SUM('CORTA EST. RESPIRATORIA'!Y23,'RN INTERMEDIO '!Y23,'RN INTENSIVO '!Y23,'RN C. MINIMOS'!Y23,'MEDICINA 1'!Y23,'MEDICINA 2'!Y23,'MEDICINA 3'!Y23,'HEMATO-ONCOLOGIA'!Y23,'TRANSPLANTE M.O'!Y23,'MEDICINA 4'!Y23,'MEDICINA 5'!Y23,'MEDICINA 6'!Y23,'MONITOREO EPILEPSIA '!Y23,'RECOBRO (CONTINGENCIA 1)'!Y23,'QUEMADO GRAL'!Y23,'QUEMADO INTENSIVO'!Y23,'U.T.I 1'!Y23,'UTI 2'!Y23,ORTOPEDIA!Y23,'AISLAMIENTO (COVID)'!Y23,'UTI 3 '!Y23,'CONTINGENCIA 2 '!Y23,'CONTINGENCIA 3'!Y23)</f>
        <v>0</v>
      </c>
      <c r="Z23" s="233"/>
      <c r="AA23" s="106"/>
      <c r="AD23" s="195">
        <f t="shared" si="33"/>
        <v>278</v>
      </c>
      <c r="AE23" s="190">
        <v>145</v>
      </c>
      <c r="AF23" s="190">
        <v>133</v>
      </c>
      <c r="AG23" s="2">
        <v>17</v>
      </c>
    </row>
    <row r="24" spans="1:33" s="2" customFormat="1" ht="15.95" customHeight="1" thickBot="1">
      <c r="A24" s="24">
        <v>16</v>
      </c>
      <c r="B24" s="147">
        <f t="shared" si="25"/>
        <v>378</v>
      </c>
      <c r="C24" s="137">
        <f t="shared" si="26"/>
        <v>212</v>
      </c>
      <c r="D24" s="173">
        <f t="shared" si="26"/>
        <v>166</v>
      </c>
      <c r="E24" s="232">
        <f t="shared" si="23"/>
        <v>27</v>
      </c>
      <c r="F24" s="137">
        <f>SUM('CORTA EST. RESPIRATORIA'!F24,'RN INTERMEDIO '!F24,'RN INTENSIVO '!F24,'RN C. MINIMOS'!F24,'MEDICINA 1'!F24,'MEDICINA 2'!F24,'MEDICINA 3'!F24,'HEMATO-ONCOLOGIA'!F24,'TRANSPLANTE M.O'!F24,'MEDICINA 4'!F24,'MEDICINA 5'!F24,'MEDICINA 6'!F24,'MONITOREO EPILEPSIA '!F24,'RECOBRO (CONTINGENCIA 1)'!F24,'QUEMADO GRAL'!F24,'QUEMADO INTENSIVO'!F24,'U.T.I 1'!F24,'UTI 2'!F24,ORTOPEDIA!F24,'AISLAMIENTO (COVID)'!F24,'UTI 3 '!F24,'CONTINGENCIA 2 '!F24,'CONTINGENCIA 3'!F24)</f>
        <v>15</v>
      </c>
      <c r="G24" s="137">
        <f>SUM('CORTA EST. RESPIRATORIA'!G24,'RN INTERMEDIO '!G24,'RN INTENSIVO '!G24,'RN C. MINIMOS'!G24,'MEDICINA 1'!G24,'MEDICINA 2'!G24,'MEDICINA 3'!G24,'HEMATO-ONCOLOGIA'!G24,'TRANSPLANTE M.O'!G24,'MEDICINA 4'!G24,'MEDICINA 5'!G24,'MEDICINA 6'!G24,'MONITOREO EPILEPSIA '!G24,'RECOBRO (CONTINGENCIA 1)'!G24,'QUEMADO GRAL'!G24,'QUEMADO INTENSIVO'!G24,'U.T.I 1'!G24,'UTI 2'!G24,ORTOPEDIA!G24,'AISLAMIENTO (COVID)'!G24,'UTI 3 '!G24,'CONTINGENCIA 2 '!G24,'CONTINGENCIA 3'!G24)</f>
        <v>12</v>
      </c>
      <c r="H24" s="232">
        <f t="shared" si="27"/>
        <v>5</v>
      </c>
      <c r="I24" s="137">
        <f>SUM('CORTA EST. RESPIRATORIA'!I24,'RN INTERMEDIO '!I24,'RN INTENSIVO '!I24,'RN C. MINIMOS'!I24,'MEDICINA 1'!I24,'MEDICINA 2'!I24,'MEDICINA 3'!I24,'HEMATO-ONCOLOGIA'!I24,'TRANSPLANTE M.O'!I24,'MEDICINA 4'!I24,'MEDICINA 5'!I24,'MEDICINA 6'!I24,'MONITOREO EPILEPSIA '!I24,'RECOBRO (CONTINGENCIA 1)'!I24,'QUEMADO GRAL'!I24,'QUEMADO INTENSIVO'!I24,'U.T.I 1'!I24,'UTI 2'!I24,ORTOPEDIA!I24,'AISLAMIENTO (COVID)'!I24,'UTI 3 '!I24,'CONTINGENCIA 2 '!I24,'CONTINGENCIA 3'!I24)</f>
        <v>3</v>
      </c>
      <c r="J24" s="286">
        <f>SUM('CORTA EST. RESPIRATORIA'!J24,'RN INTERMEDIO '!J24,'RN INTENSIVO '!J24,'RN C. MINIMOS'!J24,'MEDICINA 1'!J24,'MEDICINA 2'!J24,'MEDICINA 3'!J24,'HEMATO-ONCOLOGIA'!J24,'TRANSPLANTE M.O'!J24,'MEDICINA 4'!J24,'MEDICINA 5'!J24,'MEDICINA 6'!J24,'MONITOREO EPILEPSIA '!J24,'RECOBRO (CONTINGENCIA 1)'!J24,'QUEMADO GRAL'!J24,'QUEMADO INTENSIVO'!J24,'U.T.I 1'!J24,'UTI 2'!J24,ORTOPEDIA!J24,'AISLAMIENTO (COVID)'!J24,'UTI 3 '!J24,'CONTINGENCIA 2 '!J24,'CONTINGENCIA 3'!J24)</f>
        <v>2</v>
      </c>
      <c r="K24" s="232">
        <f t="shared" si="28"/>
        <v>5</v>
      </c>
      <c r="L24" s="147">
        <f>SUM('CORTA EST. RESPIRATORIA'!L24,'RN INTERMEDIO '!L24,'RN INTENSIVO '!L24,'RN C. MINIMOS'!L24,'MEDICINA 1'!L24,'MEDICINA 2'!L24,'MEDICINA 3'!L24,'HEMATO-ONCOLOGIA'!L24,'TRANSPLANTE M.O'!L24,'MEDICINA 4'!L24,'MEDICINA 5'!L24,'MEDICINA 6'!L24,'MONITOREO EPILEPSIA '!L24,'RECOBRO (CONTINGENCIA 1)'!L24,'QUEMADO GRAL'!L24,'QUEMADO INTENSIVO'!L24,'U.T.I 1'!L24,'UTI 2'!L24,ORTOPEDIA!L24,'AISLAMIENTO (COVID)'!L24,'UTI 3 '!L24,'CONTINGENCIA 2 '!L24,'CONTINGENCIA 3'!L24)</f>
        <v>3</v>
      </c>
      <c r="M24" s="232">
        <f>SUM('CORTA EST. RESPIRATORIA'!M24,'RN INTERMEDIO '!M24,'RN INTENSIVO '!M24,'RN C. MINIMOS'!M24,'MEDICINA 1'!M24,'MEDICINA 2'!M24,'MEDICINA 3'!M24,'HEMATO-ONCOLOGIA'!M24,'TRANSPLANTE M.O'!M24,'MEDICINA 4'!M24,'MEDICINA 5'!M24,'MEDICINA 6'!M24,'MONITOREO EPILEPSIA '!M24,'RECOBRO (CONTINGENCIA 1)'!M24,'QUEMADO GRAL'!M24,'QUEMADO INTENSIVO'!M24,'U.T.I 1'!M24,'UTI 2'!M24,ORTOPEDIA!M24,'AISLAMIENTO (COVID)'!M24,'UTI 3 '!M24,'CONTINGENCIA 2 '!M24,'CONTINGENCIA 3'!M24)</f>
        <v>2</v>
      </c>
      <c r="N24" s="221">
        <f t="shared" si="29"/>
        <v>14</v>
      </c>
      <c r="O24" s="137">
        <f>SUM('CORTA EST. RESPIRATORIA'!O24,'RN INTERMEDIO '!O24,'RN INTENSIVO '!O24,'RN C. MINIMOS'!O24,'MEDICINA 1'!O24,'MEDICINA 2'!O24,'MEDICINA 3'!O24,'HEMATO-ONCOLOGIA'!O24,'TRANSPLANTE M.O'!O24,'MEDICINA 4'!O24,'MEDICINA 5'!O24,'MEDICINA 6'!O24,'MONITOREO EPILEPSIA '!O24,'RECOBRO (CONTINGENCIA 1)'!O24,'QUEMADO GRAL'!O24,'QUEMADO INTENSIVO'!O24,'U.T.I 1'!O24,'UTI 2'!O24,ORTOPEDIA!O24,'AISLAMIENTO (COVID)'!O24,'UTI 3 '!O24,'CONTINGENCIA 2 '!O24,'CONTINGENCIA 3'!O24)</f>
        <v>10</v>
      </c>
      <c r="P24" s="137">
        <f>SUM('CORTA EST. RESPIRATORIA'!P24,'RN INTERMEDIO '!P24,'RN INTENSIVO '!P24,'RN C. MINIMOS'!P24,'MEDICINA 1'!P24,'MEDICINA 2'!P24,'MEDICINA 3'!P24,'HEMATO-ONCOLOGIA'!P24,'TRANSPLANTE M.O'!P24,'MEDICINA 4'!P24,'MEDICINA 5'!P24,'MEDICINA 6'!P24,'MONITOREO EPILEPSIA '!P24,'RECOBRO (CONTINGENCIA 1)'!P24,'QUEMADO GRAL'!P24,'QUEMADO INTENSIVO'!P24,'U.T.I 1'!P24,'UTI 2'!P24,ORTOPEDIA!P24,'AISLAMIENTO (COVID)'!P24,'UTI 3 '!P24,'CONTINGENCIA 2 '!P24,'CONTINGENCIA 3'!P24)</f>
        <v>4</v>
      </c>
      <c r="Q24" s="221">
        <f t="shared" si="30"/>
        <v>1</v>
      </c>
      <c r="R24" s="284">
        <f>SUM('CORTA EST. RESPIRATORIA'!R24,'RN INTERMEDIO '!R24,'RN INTENSIVO '!R24,'RN C. MINIMOS'!R24,'MEDICINA 1'!R24,'MEDICINA 2'!R24,'MEDICINA 3'!R24,'HEMATO-ONCOLOGIA'!R24,'TRANSPLANTE M.O'!R24,'MEDICINA 4'!R24,'MEDICINA 5'!R24,'MEDICINA 6'!R24,'MONITOREO EPILEPSIA '!R24,'RECOBRO (CONTINGENCIA 1)'!R24,'QUEMADO GRAL'!R24,'QUEMADO INTENSIVO'!R24,'U.T.I 1'!R24,'UTI 2'!R24,ORTOPEDIA!R24,'AISLAMIENTO (COVID)'!R24,'UTI 3 '!R24,'CONTINGENCIA 2 '!R24,'CONTINGENCIA 3'!R24)</f>
        <v>0</v>
      </c>
      <c r="S24" s="285">
        <f>SUM('CORTA EST. RESPIRATORIA'!S24,'RN INTERMEDIO '!S24,'RN INTENSIVO '!S24,'RN C. MINIMOS'!S24,'MEDICINA 1'!S24,'MEDICINA 2'!S24,'MEDICINA 3'!S24,'HEMATO-ONCOLOGIA'!S24,'TRANSPLANTE M.O'!S24,'MEDICINA 4'!S24,'MEDICINA 5'!S24,'MEDICINA 6'!S24,'MONITOREO EPILEPSIA '!S24,'RECOBRO (CONTINGENCIA 1)'!S24,'QUEMADO GRAL'!S24,'QUEMADO INTENSIVO'!S24,'U.T.I 1'!S24,'UTI 2'!S24,ORTOPEDIA!S24,'AISLAMIENTO (COVID)'!S24,'UTI 3 '!S24,'CONTINGENCIA 2 '!S24,'CONTINGENCIA 3'!S24)</f>
        <v>1</v>
      </c>
      <c r="T24" s="232">
        <f t="shared" si="31"/>
        <v>57</v>
      </c>
      <c r="U24" s="137">
        <f>SUM('CORTA EST. RESPIRATORIA'!U24,'RN INTERMEDIO '!U24,'RN INTENSIVO '!U24,'RN C. MINIMOS'!U24,'MEDICINA 1'!U24,'MEDICINA 2'!U24,'MEDICINA 3'!U24,'HEMATO-ONCOLOGIA'!U24,'TRANSPLANTE M.O'!U24,'MEDICINA 4'!U24,'MEDICINA 5'!U24,'MEDICINA 6'!U24,'MONITOREO EPILEPSIA '!U24,'RECOBRO (CONTINGENCIA 1)'!U24,'QUEMADO GRAL'!U24,'QUEMADO INTENSIVO'!U24,'U.T.I 1'!U24,'UTI 2'!U24,ORTOPEDIA!U24,'AISLAMIENTO (COVID)'!U24,'UTI 3 '!U24,'CONTINGENCIA 2 '!U24,'CONTINGENCIA 3'!U24)</f>
        <v>39</v>
      </c>
      <c r="V24" s="137">
        <f>SUM('CORTA EST. RESPIRATORIA'!V24,'RN INTERMEDIO '!V24,'RN INTENSIVO '!V24,'RN C. MINIMOS'!V24,'MEDICINA 1'!V24,'MEDICINA 2'!V24,'MEDICINA 3'!V24,'HEMATO-ONCOLOGIA'!V24,'TRANSPLANTE M.O'!V24,'MEDICINA 4'!V24,'MEDICINA 5'!V24,'MEDICINA 6'!V24,'MONITOREO EPILEPSIA '!V24,'RECOBRO (CONTINGENCIA 1)'!V24,'QUEMADO GRAL'!V24,'QUEMADO INTENSIVO'!V24,'U.T.I 1'!V24,'UTI 2'!V24,ORTOPEDIA!V24,'AISLAMIENTO (COVID)'!V24,'UTI 3 '!V24,'CONTINGENCIA 2 '!V24,'CONTINGENCIA 3'!V24)</f>
        <v>18</v>
      </c>
      <c r="W24" s="237">
        <f t="shared" si="32"/>
        <v>0</v>
      </c>
      <c r="X24" s="137">
        <f>SUM('CORTA EST. RESPIRATORIA'!X24,'RN INTERMEDIO '!X24,'RN INTENSIVO '!X24,'RN C. MINIMOS'!X24,'MEDICINA 1'!X24,'MEDICINA 2'!X24,'MEDICINA 3'!X24,'HEMATO-ONCOLOGIA'!X24,'TRANSPLANTE M.O'!X24,'MEDICINA 4'!X24,'MEDICINA 5'!X24,'MEDICINA 6'!X24,'MONITOREO EPILEPSIA '!X24,'RECOBRO (CONTINGENCIA 1)'!X24,'QUEMADO GRAL'!X24,'QUEMADO INTENSIVO'!X24,'U.T.I 1'!X24,'UTI 2'!X24,ORTOPEDIA!X24,'AISLAMIENTO (COVID)'!X24,'UTI 3 '!X24,'CONTINGENCIA 2 '!X24,'CONTINGENCIA 3'!X24)</f>
        <v>0</v>
      </c>
      <c r="Y24" s="137">
        <f>SUM('CORTA EST. RESPIRATORIA'!Y24,'RN INTERMEDIO '!Y24,'RN INTENSIVO '!Y24,'RN C. MINIMOS'!Y24,'MEDICINA 1'!Y24,'MEDICINA 2'!Y24,'MEDICINA 3'!Y24,'HEMATO-ONCOLOGIA'!Y24,'TRANSPLANTE M.O'!Y24,'MEDICINA 4'!Y24,'MEDICINA 5'!Y24,'MEDICINA 6'!Y24,'MONITOREO EPILEPSIA '!Y24,'RECOBRO (CONTINGENCIA 1)'!Y24,'QUEMADO GRAL'!Y24,'QUEMADO INTENSIVO'!Y24,'U.T.I 1'!Y24,'UTI 2'!Y24,ORTOPEDIA!Y24,'AISLAMIENTO (COVID)'!Y24,'UTI 3 '!Y24,'CONTINGENCIA 2 '!Y24,'CONTINGENCIA 3'!Y24)</f>
        <v>0</v>
      </c>
      <c r="Z24" s="233"/>
      <c r="AA24" s="106"/>
      <c r="AD24" s="195">
        <f t="shared" si="33"/>
        <v>424</v>
      </c>
      <c r="AE24" s="190">
        <v>210</v>
      </c>
      <c r="AF24" s="190">
        <v>214</v>
      </c>
      <c r="AG24" s="2">
        <v>18</v>
      </c>
    </row>
    <row r="25" spans="1:33" s="9" customFormat="1" ht="15.95" customHeight="1" thickBot="1">
      <c r="A25" s="107"/>
      <c r="B25" s="110">
        <f t="shared" ref="B25:L25" si="34">SUM(B18:B24)</f>
        <v>2602</v>
      </c>
      <c r="C25" s="110">
        <f>SUM(C18:C24)</f>
        <v>1436</v>
      </c>
      <c r="D25" s="158">
        <f t="shared" si="34"/>
        <v>1166</v>
      </c>
      <c r="E25" s="248">
        <f t="shared" si="34"/>
        <v>274</v>
      </c>
      <c r="F25" s="235">
        <f t="shared" si="34"/>
        <v>157</v>
      </c>
      <c r="G25" s="242">
        <f t="shared" si="34"/>
        <v>117</v>
      </c>
      <c r="H25" s="243">
        <f t="shared" si="34"/>
        <v>134</v>
      </c>
      <c r="I25" s="235">
        <f t="shared" si="34"/>
        <v>72</v>
      </c>
      <c r="J25" s="242">
        <f t="shared" si="34"/>
        <v>62</v>
      </c>
      <c r="K25" s="243">
        <f t="shared" si="34"/>
        <v>134</v>
      </c>
      <c r="L25" s="235">
        <f t="shared" si="34"/>
        <v>72</v>
      </c>
      <c r="M25" s="242">
        <f t="shared" ref="M25:S25" si="35">SUM(M18:M24)</f>
        <v>62</v>
      </c>
      <c r="N25" s="243">
        <f t="shared" si="35"/>
        <v>241</v>
      </c>
      <c r="O25" s="249">
        <f>SUM(O18:O24)</f>
        <v>144</v>
      </c>
      <c r="P25" s="244">
        <f t="shared" si="35"/>
        <v>97</v>
      </c>
      <c r="Q25" s="250">
        <f t="shared" si="35"/>
        <v>8</v>
      </c>
      <c r="R25" s="249">
        <f>SUM(R18:R24)</f>
        <v>3</v>
      </c>
      <c r="S25" s="244">
        <f t="shared" si="35"/>
        <v>5</v>
      </c>
      <c r="T25" s="245">
        <f>SUM(T18:T24)</f>
        <v>3321</v>
      </c>
      <c r="U25" s="245">
        <f t="shared" ref="U25:V25" si="36">SUM(U18:U24)</f>
        <v>2345</v>
      </c>
      <c r="V25" s="245">
        <f t="shared" si="36"/>
        <v>976</v>
      </c>
      <c r="W25" s="249">
        <f>SUM(W18:W24)</f>
        <v>0</v>
      </c>
      <c r="X25" s="247">
        <f t="shared" ref="X25:Y25" si="37">SUM(X18:X24)</f>
        <v>0</v>
      </c>
      <c r="Y25" s="247">
        <f t="shared" si="37"/>
        <v>0</v>
      </c>
      <c r="Z25" s="236">
        <f>SUM(Z16:Z19)</f>
        <v>0</v>
      </c>
      <c r="AA25" s="138">
        <f>SUM(AA16:AA19)</f>
        <v>0</v>
      </c>
      <c r="AD25" s="195">
        <f t="shared" si="33"/>
        <v>308</v>
      </c>
      <c r="AE25" s="190">
        <v>95</v>
      </c>
      <c r="AF25" s="190">
        <v>213</v>
      </c>
      <c r="AG25" s="2">
        <v>19</v>
      </c>
    </row>
    <row r="26" spans="1:33" s="9" customFormat="1" ht="15.95" customHeight="1">
      <c r="A26" s="129">
        <v>17</v>
      </c>
      <c r="B26" s="25">
        <f t="shared" si="25"/>
        <v>365</v>
      </c>
      <c r="C26" s="25">
        <f>SUM(C24,F26,I26)-SUM(L26,O26,R26)</f>
        <v>205</v>
      </c>
      <c r="D26" s="157">
        <f>SUM(D24,G26,J26)-SUM(M26,P26,S26)</f>
        <v>160</v>
      </c>
      <c r="E26" s="232">
        <f t="shared" ref="E26:E32" si="38">SUM(F26:G26)</f>
        <v>34</v>
      </c>
      <c r="F26" s="137">
        <f>SUM('CORTA EST. RESPIRATORIA'!F26,'RN INTERMEDIO '!F26,'RN INTENSIVO '!F26,'RN C. MINIMOS'!F26,'MEDICINA 1'!F26,'MEDICINA 2'!F26,'MEDICINA 3'!F26,'HEMATO-ONCOLOGIA'!F26,'TRANSPLANTE M.O'!F26,'MEDICINA 4'!F26,'MEDICINA 5'!F26,'MEDICINA 6'!F26,'MONITOREO EPILEPSIA '!F26,'RECOBRO (CONTINGENCIA 1)'!F26,'QUEMADO GRAL'!F26,'QUEMADO INTENSIVO'!F26,'U.T.I 1'!F26,'UTI 2'!F26,ORTOPEDIA!F26,'AISLAMIENTO (COVID)'!F26,'UTI 3 '!F26,'CONTINGENCIA 2 '!F26,'CONTINGENCIA 3'!F26)</f>
        <v>17</v>
      </c>
      <c r="G26" s="137">
        <f>SUM('CORTA EST. RESPIRATORIA'!G26,'RN INTERMEDIO '!G26,'RN INTENSIVO '!G26,'RN C. MINIMOS'!G26,'MEDICINA 1'!G26,'MEDICINA 2'!G26,'MEDICINA 3'!G26,'HEMATO-ONCOLOGIA'!G26,'TRANSPLANTE M.O'!G26,'MEDICINA 4'!G26,'MEDICINA 5'!G26,'MEDICINA 6'!G26,'MONITOREO EPILEPSIA '!G26,'RECOBRO (CONTINGENCIA 1)'!G26,'QUEMADO GRAL'!G26,'QUEMADO INTENSIVO'!G26,'U.T.I 1'!G26,'UTI 2'!G26,ORTOPEDIA!G26,'AISLAMIENTO (COVID)'!G26,'UTI 3 '!G26,'CONTINGENCIA 2 '!G26,'CONTINGENCIA 3'!G26)</f>
        <v>17</v>
      </c>
      <c r="H26" s="232">
        <f t="shared" ref="H26:H32" si="39">SUM(I26:J26)</f>
        <v>23</v>
      </c>
      <c r="I26" s="137">
        <f>SUM('CORTA EST. RESPIRATORIA'!I26,'RN INTERMEDIO '!I26,'RN INTENSIVO '!I26,'RN C. MINIMOS'!I26,'MEDICINA 1'!I26,'MEDICINA 2'!I26,'MEDICINA 3'!I26,'HEMATO-ONCOLOGIA'!I26,'TRANSPLANTE M.O'!I26,'MEDICINA 4'!I26,'MEDICINA 5'!I26,'MEDICINA 6'!I26,'MONITOREO EPILEPSIA '!I26,'RECOBRO (CONTINGENCIA 1)'!I26,'QUEMADO GRAL'!I26,'QUEMADO INTENSIVO'!I26,'U.T.I 1'!I26,'UTI 2'!I26,ORTOPEDIA!I26,'AISLAMIENTO (COVID)'!I26,'UTI 3 '!I26,'CONTINGENCIA 2 '!I26,'CONTINGENCIA 3'!I26)</f>
        <v>17</v>
      </c>
      <c r="J26" s="137">
        <f>SUM('CORTA EST. RESPIRATORIA'!J26,'RN INTERMEDIO '!J26,'RN INTENSIVO '!J26,'RN C. MINIMOS'!J26,'MEDICINA 1'!J26,'MEDICINA 2'!J26,'MEDICINA 3'!J26,'HEMATO-ONCOLOGIA'!J26,'TRANSPLANTE M.O'!J26,'MEDICINA 4'!J26,'MEDICINA 5'!J26,'MEDICINA 6'!J26,'MONITOREO EPILEPSIA '!J26,'RECOBRO (CONTINGENCIA 1)'!J26,'QUEMADO GRAL'!J26,'QUEMADO INTENSIVO'!J26,'U.T.I 1'!J26,'UTI 2'!J26,ORTOPEDIA!J26,'AISLAMIENTO (COVID)'!J26,'UTI 3 '!J26,'CONTINGENCIA 2 '!J26,'CONTINGENCIA 3'!J26)</f>
        <v>6</v>
      </c>
      <c r="K26" s="221">
        <f t="shared" ref="K26:K32" si="40">SUM(L26:M26)</f>
        <v>23</v>
      </c>
      <c r="L26" s="137">
        <f>SUM('CORTA EST. RESPIRATORIA'!L26,'RN INTERMEDIO '!L26,'RN INTENSIVO '!L26,'RN C. MINIMOS'!L26,'MEDICINA 1'!L26,'MEDICINA 2'!L26,'MEDICINA 3'!L26,'HEMATO-ONCOLOGIA'!L26,'TRANSPLANTE M.O'!L26,'MEDICINA 4'!L26,'MEDICINA 5'!L26,'MEDICINA 6'!L26,'MONITOREO EPILEPSIA '!L26,'RECOBRO (CONTINGENCIA 1)'!L26,'QUEMADO GRAL'!L26,'QUEMADO INTENSIVO'!L26,'U.T.I 1'!L26,'UTI 2'!L26,ORTOPEDIA!L26,'AISLAMIENTO (COVID)'!L26,'UTI 3 '!L26,'CONTINGENCIA 2 '!L26,'CONTINGENCIA 3'!L26)</f>
        <v>17</v>
      </c>
      <c r="M26" s="137">
        <f>SUM('CORTA EST. RESPIRATORIA'!M26,'RN INTERMEDIO '!M26,'RN INTENSIVO '!M26,'RN C. MINIMOS'!M26,'MEDICINA 1'!M26,'MEDICINA 2'!M26,'MEDICINA 3'!M26,'HEMATO-ONCOLOGIA'!M26,'TRANSPLANTE M.O'!M26,'MEDICINA 4'!M26,'MEDICINA 5'!M26,'MEDICINA 6'!M26,'MONITOREO EPILEPSIA '!M26,'RECOBRO (CONTINGENCIA 1)'!M26,'QUEMADO GRAL'!M26,'QUEMADO INTENSIVO'!M26,'U.T.I 1'!M26,'UTI 2'!M26,ORTOPEDIA!M26,'AISLAMIENTO (COVID)'!M26,'UTI 3 '!M26,'CONTINGENCIA 2 '!M26,'CONTINGENCIA 3'!M26)</f>
        <v>6</v>
      </c>
      <c r="N26" s="221">
        <f t="shared" ref="N26:N32" si="41">SUM(O26:P26)</f>
        <v>47</v>
      </c>
      <c r="O26" s="137">
        <f>SUM('CORTA EST. RESPIRATORIA'!O26,'RN INTERMEDIO '!O26,'RN INTENSIVO '!O26,'RN C. MINIMOS'!O26,'MEDICINA 1'!O26,'MEDICINA 2'!O26,'MEDICINA 3'!O26,'HEMATO-ONCOLOGIA'!O26,'TRANSPLANTE M.O'!O26,'MEDICINA 4'!O26,'MEDICINA 5'!O26,'MEDICINA 6'!O26,'MONITOREO EPILEPSIA '!O26,'RECOBRO (CONTINGENCIA 1)'!O26,'QUEMADO GRAL'!O26,'QUEMADO INTENSIVO'!O26,'U.T.I 1'!O26,'UTI 2'!O26,ORTOPEDIA!O26,'AISLAMIENTO (COVID)'!O26,'UTI 3 '!O26,'CONTINGENCIA 2 '!O26,'CONTINGENCIA 3'!O26)</f>
        <v>24</v>
      </c>
      <c r="P26" s="137">
        <f>SUM('CORTA EST. RESPIRATORIA'!P26,'RN INTERMEDIO '!P26,'RN INTENSIVO '!P26,'RN C. MINIMOS'!P26,'MEDICINA 1'!P26,'MEDICINA 2'!P26,'MEDICINA 3'!P26,'HEMATO-ONCOLOGIA'!P26,'TRANSPLANTE M.O'!P26,'MEDICINA 4'!P26,'MEDICINA 5'!P26,'MEDICINA 6'!P26,'MONITOREO EPILEPSIA '!P26,'RECOBRO (CONTINGENCIA 1)'!P26,'QUEMADO GRAL'!P26,'QUEMADO INTENSIVO'!P26,'U.T.I 1'!P26,'UTI 2'!P26,ORTOPEDIA!P26,'AISLAMIENTO (COVID)'!P26,'UTI 3 '!P26,'CONTINGENCIA 2 '!P26,'CONTINGENCIA 3'!P26)</f>
        <v>23</v>
      </c>
      <c r="Q26" s="221">
        <f t="shared" ref="Q26:Q32" si="42">SUM(R26:S26)</f>
        <v>0</v>
      </c>
      <c r="R26" s="137">
        <f>SUM('CORTA EST. RESPIRATORIA'!R26,'RN INTERMEDIO '!R26,'RN INTENSIVO '!R26,'RN C. MINIMOS'!R26,'MEDICINA 1'!R26,'MEDICINA 2'!R26,'MEDICINA 3'!R26,'HEMATO-ONCOLOGIA'!R26,'TRANSPLANTE M.O'!R26,'MEDICINA 4'!R26,'MEDICINA 5'!R26,'MEDICINA 6'!R26,'MONITOREO EPILEPSIA '!R26,'RECOBRO (CONTINGENCIA 1)'!R26,'QUEMADO GRAL'!R26,'QUEMADO INTENSIVO'!R26,'U.T.I 1'!R26,'UTI 2'!R26,ORTOPEDIA!R26,'AISLAMIENTO (COVID)'!R26,'UTI 3 '!R26,'CONTINGENCIA 2 '!R26,'CONTINGENCIA 3'!R26)</f>
        <v>0</v>
      </c>
      <c r="S26" s="137">
        <f>SUM('CORTA EST. RESPIRATORIA'!S26,'RN INTERMEDIO '!S26,'RN INTENSIVO '!S26,'RN C. MINIMOS'!S26,'MEDICINA 1'!S26,'MEDICINA 2'!S26,'MEDICINA 3'!S26,'HEMATO-ONCOLOGIA'!S26,'TRANSPLANTE M.O'!S26,'MEDICINA 4'!S26,'MEDICINA 5'!S26,'MEDICINA 6'!S26,'MONITOREO EPILEPSIA '!S26,'RECOBRO (CONTINGENCIA 1)'!S26,'QUEMADO GRAL'!S26,'QUEMADO INTENSIVO'!S26,'U.T.I 1'!S26,'UTI 2'!S26,ORTOPEDIA!S26,'AISLAMIENTO (COVID)'!S26,'UTI 3 '!S26,'CONTINGENCIA 2 '!S26,'CONTINGENCIA 3'!S26)</f>
        <v>0</v>
      </c>
      <c r="T26" s="221">
        <f t="shared" ref="T26:T38" si="43">SUM(U26:V26)</f>
        <v>475</v>
      </c>
      <c r="U26" s="137">
        <f>SUM('CORTA EST. RESPIRATORIA'!U26,'RN INTERMEDIO '!U26,'RN INTENSIVO '!U26,'RN C. MINIMOS'!U26,'MEDICINA 1'!U26,'MEDICINA 2'!U26,'MEDICINA 3'!U26,'HEMATO-ONCOLOGIA'!U26,'TRANSPLANTE M.O'!U26,'MEDICINA 4'!U26,'MEDICINA 5'!U26,'MEDICINA 6'!U26,'MONITOREO EPILEPSIA '!U26,'RECOBRO (CONTINGENCIA 1)'!U26,'QUEMADO GRAL'!U26,'QUEMADO INTENSIVO'!U26,'U.T.I 1'!U26,'UTI 2'!U26,ORTOPEDIA!U26,'AISLAMIENTO (COVID)'!U26,'UTI 3 '!U26,'CONTINGENCIA 2 '!U26,'CONTINGENCIA 3'!U26)</f>
        <v>249</v>
      </c>
      <c r="V26" s="137">
        <f>SUM('CORTA EST. RESPIRATORIA'!V26,'RN INTERMEDIO '!V26,'RN INTENSIVO '!V26,'RN C. MINIMOS'!V26,'MEDICINA 1'!V26,'MEDICINA 2'!V26,'MEDICINA 3'!V26,'HEMATO-ONCOLOGIA'!V26,'TRANSPLANTE M.O'!V26,'MEDICINA 4'!V26,'MEDICINA 5'!V26,'MEDICINA 6'!V26,'MONITOREO EPILEPSIA '!V26,'RECOBRO (CONTINGENCIA 1)'!V26,'QUEMADO GRAL'!V26,'QUEMADO INTENSIVO'!V26,'U.T.I 1'!V26,'UTI 2'!V26,ORTOPEDIA!V26,'AISLAMIENTO (COVID)'!V26,'UTI 3 '!V26,'CONTINGENCIA 2 '!V26,'CONTINGENCIA 3'!V26)</f>
        <v>226</v>
      </c>
      <c r="W26" s="232">
        <f t="shared" ref="W26:W32" si="44">SUM(X26:Y26)</f>
        <v>0</v>
      </c>
      <c r="X26" s="137">
        <f>SUM('CORTA EST. RESPIRATORIA'!X26,'RN INTERMEDIO '!X26,'RN INTENSIVO '!X26,'RN C. MINIMOS'!X26,'MEDICINA 1'!X26,'MEDICINA 2'!X26,'MEDICINA 3'!X26,'HEMATO-ONCOLOGIA'!X26,'TRANSPLANTE M.O'!X26,'MEDICINA 4'!X26,'MEDICINA 5'!X26,'MEDICINA 6'!X26,'MONITOREO EPILEPSIA '!X26,'RECOBRO (CONTINGENCIA 1)'!X26,'QUEMADO GRAL'!X26,'QUEMADO INTENSIVO'!X26,'U.T.I 1'!X26,'UTI 2'!X26,ORTOPEDIA!X26,'AISLAMIENTO (COVID)'!X26,'UTI 3 '!X26,'CONTINGENCIA 2 '!X26,'CONTINGENCIA 3'!X26)</f>
        <v>0</v>
      </c>
      <c r="Y26" s="137">
        <f>SUM('CORTA EST. RESPIRATORIA'!Y26,'RN INTERMEDIO '!Y26,'RN INTENSIVO '!Y26,'RN C. MINIMOS'!Y26,'MEDICINA 1'!Y26,'MEDICINA 2'!Y26,'MEDICINA 3'!Y26,'HEMATO-ONCOLOGIA'!Y26,'TRANSPLANTE M.O'!Y26,'MEDICINA 4'!Y26,'MEDICINA 5'!Y26,'MEDICINA 6'!Y26,'MONITOREO EPILEPSIA '!Y26,'RECOBRO (CONTINGENCIA 1)'!Y26,'QUEMADO GRAL'!Y26,'QUEMADO INTENSIVO'!Y26,'U.T.I 1'!Y26,'UTI 2'!Y26,ORTOPEDIA!Y26,'AISLAMIENTO (COVID)'!Y26,'UTI 3 '!Y26,'CONTINGENCIA 2 '!Y26,'CONTINGENCIA 3'!Y26)</f>
        <v>0</v>
      </c>
      <c r="Z26" s="233"/>
      <c r="AA26" s="106"/>
      <c r="AD26" s="195">
        <f t="shared" si="33"/>
        <v>348</v>
      </c>
      <c r="AE26" s="9">
        <v>252</v>
      </c>
      <c r="AF26" s="9">
        <v>96</v>
      </c>
      <c r="AG26" s="2">
        <v>20</v>
      </c>
    </row>
    <row r="27" spans="1:33" s="9" customFormat="1" ht="15.95" customHeight="1">
      <c r="A27" s="129">
        <v>18</v>
      </c>
      <c r="B27" s="25">
        <f t="shared" ref="B27:B34" si="45">SUM(C27:D27)</f>
        <v>359</v>
      </c>
      <c r="C27" s="25">
        <f t="shared" ref="C27:D29" si="46">SUM(C26,F27,I27)-SUM(L27,O27,R27)</f>
        <v>202</v>
      </c>
      <c r="D27" s="157">
        <f t="shared" si="46"/>
        <v>157</v>
      </c>
      <c r="E27" s="232">
        <f t="shared" si="38"/>
        <v>45</v>
      </c>
      <c r="F27" s="137">
        <f>SUM('CORTA EST. RESPIRATORIA'!F27,'RN INTERMEDIO '!F27,'RN INTENSIVO '!F27,'RN C. MINIMOS'!F27,'MEDICINA 1'!F27,'MEDICINA 2'!F27,'MEDICINA 3'!F27,'HEMATO-ONCOLOGIA'!F27,'TRANSPLANTE M.O'!F27,'MEDICINA 4'!F27,'MEDICINA 5'!F27,'MEDICINA 6'!F27,'MONITOREO EPILEPSIA '!F27,'RECOBRO (CONTINGENCIA 1)'!F27,'QUEMADO GRAL'!F27,'QUEMADO INTENSIVO'!F27,'U.T.I 1'!F27,'UTI 2'!F27,ORTOPEDIA!F27,'AISLAMIENTO (COVID)'!F27,'UTI 3 '!F27,'CONTINGENCIA 2 '!F27,'CONTINGENCIA 3'!F27)</f>
        <v>27</v>
      </c>
      <c r="G27" s="137">
        <f>SUM('CORTA EST. RESPIRATORIA'!G27,'RN INTERMEDIO '!G27,'RN INTENSIVO '!G27,'RN C. MINIMOS'!G27,'MEDICINA 1'!G27,'MEDICINA 2'!G27,'MEDICINA 3'!G27,'HEMATO-ONCOLOGIA'!G27,'TRANSPLANTE M.O'!G27,'MEDICINA 4'!G27,'MEDICINA 5'!G27,'MEDICINA 6'!G27,'MONITOREO EPILEPSIA '!G27,'RECOBRO (CONTINGENCIA 1)'!G27,'QUEMADO GRAL'!G27,'QUEMADO INTENSIVO'!G27,'U.T.I 1'!G27,'UTI 2'!G27,ORTOPEDIA!G27,'AISLAMIENTO (COVID)'!G27,'UTI 3 '!G27,'CONTINGENCIA 2 '!G27,'CONTINGENCIA 3'!G27)</f>
        <v>18</v>
      </c>
      <c r="H27" s="232">
        <f t="shared" si="39"/>
        <v>23</v>
      </c>
      <c r="I27" s="137">
        <f>SUM('CORTA EST. RESPIRATORIA'!I27,'RN INTERMEDIO '!I27,'RN INTENSIVO '!I27,'RN C. MINIMOS'!I27,'MEDICINA 1'!I27,'MEDICINA 2'!I27,'MEDICINA 3'!I27,'HEMATO-ONCOLOGIA'!I27,'TRANSPLANTE M.O'!I27,'MEDICINA 4'!I27,'MEDICINA 5'!I27,'MEDICINA 6'!I27,'MONITOREO EPILEPSIA '!I27,'RECOBRO (CONTINGENCIA 1)'!I27,'QUEMADO GRAL'!I27,'QUEMADO INTENSIVO'!I27,'U.T.I 1'!I27,'UTI 2'!I27,ORTOPEDIA!I27,'AISLAMIENTO (COVID)'!I27,'UTI 3 '!I27,'CONTINGENCIA 2 '!I27,'CONTINGENCIA 3'!I27)</f>
        <v>14</v>
      </c>
      <c r="J27" s="137">
        <f>SUM('CORTA EST. RESPIRATORIA'!J27,'RN INTERMEDIO '!J27,'RN INTENSIVO '!J27,'RN C. MINIMOS'!J27,'MEDICINA 1'!J27,'MEDICINA 2'!J27,'MEDICINA 3'!J27,'HEMATO-ONCOLOGIA'!J27,'TRANSPLANTE M.O'!J27,'MEDICINA 4'!J27,'MEDICINA 5'!J27,'MEDICINA 6'!J27,'MONITOREO EPILEPSIA '!J27,'RECOBRO (CONTINGENCIA 1)'!J27,'QUEMADO GRAL'!J27,'QUEMADO INTENSIVO'!J27,'U.T.I 1'!J27,'UTI 2'!J27,ORTOPEDIA!J27,'AISLAMIENTO (COVID)'!J27,'UTI 3 '!J27,'CONTINGENCIA 2 '!J27,'CONTINGENCIA 3'!J27)</f>
        <v>9</v>
      </c>
      <c r="K27" s="221">
        <f t="shared" si="40"/>
        <v>23</v>
      </c>
      <c r="L27" s="137">
        <f>SUM('CORTA EST. RESPIRATORIA'!L27,'RN INTERMEDIO '!L27,'RN INTENSIVO '!L27,'RN C. MINIMOS'!L27,'MEDICINA 1'!L27,'MEDICINA 2'!L27,'MEDICINA 3'!L27,'HEMATO-ONCOLOGIA'!L27,'TRANSPLANTE M.O'!L27,'MEDICINA 4'!L27,'MEDICINA 5'!L27,'MEDICINA 6'!L27,'MONITOREO EPILEPSIA '!L27,'RECOBRO (CONTINGENCIA 1)'!L27,'QUEMADO GRAL'!L27,'QUEMADO INTENSIVO'!L27,'U.T.I 1'!L27,'UTI 2'!L27,ORTOPEDIA!L27,'AISLAMIENTO (COVID)'!L27,'UTI 3 '!L27,'CONTINGENCIA 2 '!L27,'CONTINGENCIA 3'!L27)</f>
        <v>14</v>
      </c>
      <c r="M27" s="137">
        <f>SUM('CORTA EST. RESPIRATORIA'!M27,'RN INTERMEDIO '!M27,'RN INTENSIVO '!M27,'RN C. MINIMOS'!M27,'MEDICINA 1'!M27,'MEDICINA 2'!M27,'MEDICINA 3'!M27,'HEMATO-ONCOLOGIA'!M27,'TRANSPLANTE M.O'!M27,'MEDICINA 4'!M27,'MEDICINA 5'!M27,'MEDICINA 6'!M27,'MONITOREO EPILEPSIA '!M27,'RECOBRO (CONTINGENCIA 1)'!M27,'QUEMADO GRAL'!M27,'QUEMADO INTENSIVO'!M27,'U.T.I 1'!M27,'UTI 2'!M27,ORTOPEDIA!M27,'AISLAMIENTO (COVID)'!M27,'UTI 3 '!M27,'CONTINGENCIA 2 '!M27,'CONTINGENCIA 3'!M27)</f>
        <v>9</v>
      </c>
      <c r="N27" s="221">
        <f t="shared" si="41"/>
        <v>49</v>
      </c>
      <c r="O27" s="137">
        <f>SUM('CORTA EST. RESPIRATORIA'!O27,'RN INTERMEDIO '!O27,'RN INTENSIVO '!O27,'RN C. MINIMOS'!O27,'MEDICINA 1'!O27,'MEDICINA 2'!O27,'MEDICINA 3'!O27,'HEMATO-ONCOLOGIA'!O27,'TRANSPLANTE M.O'!O27,'MEDICINA 4'!O27,'MEDICINA 5'!O27,'MEDICINA 6'!O27,'MONITOREO EPILEPSIA '!O27,'RECOBRO (CONTINGENCIA 1)'!O27,'QUEMADO GRAL'!O27,'QUEMADO INTENSIVO'!O27,'U.T.I 1'!O27,'UTI 2'!O27,ORTOPEDIA!O27,'AISLAMIENTO (COVID)'!O27,'UTI 3 '!O27,'CONTINGENCIA 2 '!O27,'CONTINGENCIA 3'!O27)</f>
        <v>30</v>
      </c>
      <c r="P27" s="137">
        <f>SUM('CORTA EST. RESPIRATORIA'!P27,'RN INTERMEDIO '!P27,'RN INTENSIVO '!P27,'RN C. MINIMOS'!P27,'MEDICINA 1'!P27,'MEDICINA 2'!P27,'MEDICINA 3'!P27,'HEMATO-ONCOLOGIA'!P27,'TRANSPLANTE M.O'!P27,'MEDICINA 4'!P27,'MEDICINA 5'!P27,'MEDICINA 6'!P27,'MONITOREO EPILEPSIA '!P27,'RECOBRO (CONTINGENCIA 1)'!P27,'QUEMADO GRAL'!P27,'QUEMADO INTENSIVO'!P27,'U.T.I 1'!P27,'UTI 2'!P27,ORTOPEDIA!P27,'AISLAMIENTO (COVID)'!P27,'UTI 3 '!P27,'CONTINGENCIA 2 '!P27,'CONTINGENCIA 3'!P27)</f>
        <v>19</v>
      </c>
      <c r="Q27" s="221">
        <f t="shared" si="42"/>
        <v>2</v>
      </c>
      <c r="R27" s="137">
        <f>SUM('CORTA EST. RESPIRATORIA'!R27,'RN INTERMEDIO '!R27,'RN INTENSIVO '!R27,'RN C. MINIMOS'!R27,'MEDICINA 1'!R27,'MEDICINA 2'!R27,'MEDICINA 3'!R27,'HEMATO-ONCOLOGIA'!R27,'TRANSPLANTE M.O'!R27,'MEDICINA 4'!R27,'MEDICINA 5'!R27,'MEDICINA 6'!R27,'MONITOREO EPILEPSIA '!R27,'RECOBRO (CONTINGENCIA 1)'!R27,'QUEMADO GRAL'!R27,'QUEMADO INTENSIVO'!R27,'U.T.I 1'!R27,'UTI 2'!R27,ORTOPEDIA!R27,'AISLAMIENTO (COVID)'!R27,'UTI 3 '!R27,'CONTINGENCIA 2 '!R27,'CONTINGENCIA 3'!R27)</f>
        <v>0</v>
      </c>
      <c r="S27" s="137">
        <f>SUM('CORTA EST. RESPIRATORIA'!S27,'RN INTERMEDIO '!S27,'RN INTENSIVO '!S27,'RN C. MINIMOS'!S27,'MEDICINA 1'!S27,'MEDICINA 2'!S27,'MEDICINA 3'!S27,'HEMATO-ONCOLOGIA'!S27,'TRANSPLANTE M.O'!S27,'MEDICINA 4'!S27,'MEDICINA 5'!S27,'MEDICINA 6'!S27,'MONITOREO EPILEPSIA '!S27,'RECOBRO (CONTINGENCIA 1)'!S27,'QUEMADO GRAL'!S27,'QUEMADO INTENSIVO'!S27,'U.T.I 1'!S27,'UTI 2'!S27,ORTOPEDIA!S27,'AISLAMIENTO (COVID)'!S27,'UTI 3 '!S27,'CONTINGENCIA 2 '!S27,'CONTINGENCIA 3'!S27)</f>
        <v>2</v>
      </c>
      <c r="T27" s="221">
        <f t="shared" si="43"/>
        <v>546</v>
      </c>
      <c r="U27" s="137">
        <f>SUM('CORTA EST. RESPIRATORIA'!U27,'RN INTERMEDIO '!U27,'RN INTENSIVO '!U27,'RN C. MINIMOS'!U27,'MEDICINA 1'!U27,'MEDICINA 2'!U27,'MEDICINA 3'!U27,'HEMATO-ONCOLOGIA'!U27,'TRANSPLANTE M.O'!U27,'MEDICINA 4'!U27,'MEDICINA 5'!U27,'MEDICINA 6'!U27,'MONITOREO EPILEPSIA '!U27,'RECOBRO (CONTINGENCIA 1)'!U27,'QUEMADO GRAL'!U27,'QUEMADO INTENSIVO'!U27,'U.T.I 1'!U27,'UTI 2'!U27,ORTOPEDIA!U27,'AISLAMIENTO (COVID)'!U27,'UTI 3 '!U27,'CONTINGENCIA 2 '!U27,'CONTINGENCIA 3'!U27)</f>
        <v>276</v>
      </c>
      <c r="V27" s="137">
        <f>SUM('CORTA EST. RESPIRATORIA'!V27,'RN INTERMEDIO '!V27,'RN INTENSIVO '!V27,'RN C. MINIMOS'!V27,'MEDICINA 1'!V27,'MEDICINA 2'!V27,'MEDICINA 3'!V27,'HEMATO-ONCOLOGIA'!V27,'TRANSPLANTE M.O'!V27,'MEDICINA 4'!V27,'MEDICINA 5'!V27,'MEDICINA 6'!V27,'MONITOREO EPILEPSIA '!V27,'RECOBRO (CONTINGENCIA 1)'!V27,'QUEMADO GRAL'!V27,'QUEMADO INTENSIVO'!V27,'U.T.I 1'!V27,'UTI 2'!V27,ORTOPEDIA!V27,'AISLAMIENTO (COVID)'!V27,'UTI 3 '!V27,'CONTINGENCIA 2 '!V27,'CONTINGENCIA 3'!V27)</f>
        <v>270</v>
      </c>
      <c r="W27" s="237">
        <f t="shared" si="44"/>
        <v>0</v>
      </c>
      <c r="X27" s="137">
        <f>SUM('CORTA EST. RESPIRATORIA'!X27,'RN INTERMEDIO '!X27,'RN INTENSIVO '!X27,'RN C. MINIMOS'!X27,'MEDICINA 1'!X27,'MEDICINA 2'!X27,'MEDICINA 3'!X27,'HEMATO-ONCOLOGIA'!X27,'TRANSPLANTE M.O'!X27,'MEDICINA 4'!X27,'MEDICINA 5'!X27,'MEDICINA 6'!X27,'MONITOREO EPILEPSIA '!X27,'RECOBRO (CONTINGENCIA 1)'!X27,'QUEMADO GRAL'!X27,'QUEMADO INTENSIVO'!X27,'U.T.I 1'!X27,'UTI 2'!X27,ORTOPEDIA!X27,'AISLAMIENTO (COVID)'!X27,'UTI 3 '!X27,'CONTINGENCIA 2 '!X27,'CONTINGENCIA 3'!X27)</f>
        <v>0</v>
      </c>
      <c r="Y27" s="137">
        <f>SUM('CORTA EST. RESPIRATORIA'!Y27,'RN INTERMEDIO '!Y27,'RN INTENSIVO '!Y27,'RN C. MINIMOS'!Y27,'MEDICINA 1'!Y27,'MEDICINA 2'!Y27,'MEDICINA 3'!Y27,'HEMATO-ONCOLOGIA'!Y27,'TRANSPLANTE M.O'!Y27,'MEDICINA 4'!Y27,'MEDICINA 5'!Y27,'MEDICINA 6'!Y27,'MONITOREO EPILEPSIA '!Y27,'RECOBRO (CONTINGENCIA 1)'!Y27,'QUEMADO GRAL'!Y27,'QUEMADO INTENSIVO'!Y27,'U.T.I 1'!Y27,'UTI 2'!Y27,ORTOPEDIA!Y27,'AISLAMIENTO (COVID)'!Y27,'UTI 3 '!Y27,'CONTINGENCIA 2 '!Y27,'CONTINGENCIA 3'!Y27)</f>
        <v>0</v>
      </c>
      <c r="Z27" s="233"/>
      <c r="AA27" s="106"/>
      <c r="AD27" s="195">
        <f t="shared" si="33"/>
        <v>488</v>
      </c>
      <c r="AE27" s="9">
        <v>341</v>
      </c>
      <c r="AF27" s="9">
        <v>147</v>
      </c>
      <c r="AG27" s="2">
        <v>21</v>
      </c>
    </row>
    <row r="28" spans="1:33" s="9" customFormat="1" ht="15.95" customHeight="1">
      <c r="A28" s="129">
        <v>19</v>
      </c>
      <c r="B28" s="25">
        <f t="shared" si="45"/>
        <v>358</v>
      </c>
      <c r="C28" s="25">
        <f t="shared" si="46"/>
        <v>198</v>
      </c>
      <c r="D28" s="157">
        <f t="shared" si="46"/>
        <v>160</v>
      </c>
      <c r="E28" s="232">
        <f t="shared" si="38"/>
        <v>40</v>
      </c>
      <c r="F28" s="137">
        <f>SUM('CORTA EST. RESPIRATORIA'!F28,'RN INTERMEDIO '!F28,'RN INTENSIVO '!F28,'RN C. MINIMOS'!F28,'MEDICINA 1'!F28,'MEDICINA 2'!F28,'MEDICINA 3'!F28,'HEMATO-ONCOLOGIA'!F28,'TRANSPLANTE M.O'!F28,'MEDICINA 4'!F28,'MEDICINA 5'!F28,'MEDICINA 6'!F28,'MONITOREO EPILEPSIA '!F28,'RECOBRO (CONTINGENCIA 1)'!F28,'QUEMADO GRAL'!F28,'QUEMADO INTENSIVO'!F28,'U.T.I 1'!F28,'UTI 2'!F28,ORTOPEDIA!F28,'AISLAMIENTO (COVID)'!F28,'UTI 3 '!F28,'CONTINGENCIA 2 '!F28,'CONTINGENCIA 3'!F28)</f>
        <v>18</v>
      </c>
      <c r="G28" s="137">
        <f>SUM('CORTA EST. RESPIRATORIA'!G28,'RN INTERMEDIO '!G28,'RN INTENSIVO '!G28,'RN C. MINIMOS'!G28,'MEDICINA 1'!G28,'MEDICINA 2'!G28,'MEDICINA 3'!G28,'HEMATO-ONCOLOGIA'!G28,'TRANSPLANTE M.O'!G28,'MEDICINA 4'!G28,'MEDICINA 5'!G28,'MEDICINA 6'!G28,'MONITOREO EPILEPSIA '!G28,'RECOBRO (CONTINGENCIA 1)'!G28,'QUEMADO GRAL'!G28,'QUEMADO INTENSIVO'!G28,'U.T.I 1'!G28,'UTI 2'!G28,ORTOPEDIA!G28,'AISLAMIENTO (COVID)'!G28,'UTI 3 '!G28,'CONTINGENCIA 2 '!G28,'CONTINGENCIA 3'!G28)</f>
        <v>22</v>
      </c>
      <c r="H28" s="232">
        <f t="shared" si="39"/>
        <v>17</v>
      </c>
      <c r="I28" s="137">
        <f>SUM('CORTA EST. RESPIRATORIA'!I28,'RN INTERMEDIO '!I28,'RN INTENSIVO '!I28,'RN C. MINIMOS'!I28,'MEDICINA 1'!I28,'MEDICINA 2'!I28,'MEDICINA 3'!I28,'HEMATO-ONCOLOGIA'!I28,'TRANSPLANTE M.O'!I28,'MEDICINA 4'!I28,'MEDICINA 5'!I28,'MEDICINA 6'!I28,'MONITOREO EPILEPSIA '!I28,'RECOBRO (CONTINGENCIA 1)'!I28,'QUEMADO GRAL'!I28,'QUEMADO INTENSIVO'!I28,'U.T.I 1'!I28,'UTI 2'!I28,ORTOPEDIA!I28,'AISLAMIENTO (COVID)'!I28,'UTI 3 '!I28,'CONTINGENCIA 2 '!I28,'CONTINGENCIA 3'!I28)</f>
        <v>7</v>
      </c>
      <c r="J28" s="137">
        <f>SUM('CORTA EST. RESPIRATORIA'!J28,'RN INTERMEDIO '!J28,'RN INTENSIVO '!J28,'RN C. MINIMOS'!J28,'MEDICINA 1'!J28,'MEDICINA 2'!J28,'MEDICINA 3'!J28,'HEMATO-ONCOLOGIA'!J28,'TRANSPLANTE M.O'!J28,'MEDICINA 4'!J28,'MEDICINA 5'!J28,'MEDICINA 6'!J28,'MONITOREO EPILEPSIA '!J28,'RECOBRO (CONTINGENCIA 1)'!J28,'QUEMADO GRAL'!J28,'QUEMADO INTENSIVO'!J28,'U.T.I 1'!J28,'UTI 2'!J28,ORTOPEDIA!J28,'AISLAMIENTO (COVID)'!J28,'UTI 3 '!J28,'CONTINGENCIA 2 '!J28,'CONTINGENCIA 3'!J28)</f>
        <v>10</v>
      </c>
      <c r="K28" s="221">
        <f t="shared" si="40"/>
        <v>17</v>
      </c>
      <c r="L28" s="137">
        <f>SUM('CORTA EST. RESPIRATORIA'!L28,'RN INTERMEDIO '!L28,'RN INTENSIVO '!L28,'RN C. MINIMOS'!L28,'MEDICINA 1'!L28,'MEDICINA 2'!L28,'MEDICINA 3'!L28,'HEMATO-ONCOLOGIA'!L28,'TRANSPLANTE M.O'!L28,'MEDICINA 4'!L28,'MEDICINA 5'!L28,'MEDICINA 6'!L28,'MONITOREO EPILEPSIA '!L28,'RECOBRO (CONTINGENCIA 1)'!L28,'QUEMADO GRAL'!L28,'QUEMADO INTENSIVO'!L28,'U.T.I 1'!L28,'UTI 2'!L28,ORTOPEDIA!L28,'AISLAMIENTO (COVID)'!L28,'UTI 3 '!L28,'CONTINGENCIA 2 '!L28,'CONTINGENCIA 3'!L28)</f>
        <v>7</v>
      </c>
      <c r="M28" s="137">
        <f>SUM('CORTA EST. RESPIRATORIA'!M28,'RN INTERMEDIO '!M28,'RN INTENSIVO '!M28,'RN C. MINIMOS'!M28,'MEDICINA 1'!M28,'MEDICINA 2'!M28,'MEDICINA 3'!M28,'HEMATO-ONCOLOGIA'!M28,'TRANSPLANTE M.O'!M28,'MEDICINA 4'!M28,'MEDICINA 5'!M28,'MEDICINA 6'!M28,'MONITOREO EPILEPSIA '!M28,'RECOBRO (CONTINGENCIA 1)'!M28,'QUEMADO GRAL'!M28,'QUEMADO INTENSIVO'!M28,'U.T.I 1'!M28,'UTI 2'!M28,ORTOPEDIA!M28,'AISLAMIENTO (COVID)'!M28,'UTI 3 '!M28,'CONTINGENCIA 2 '!M28,'CONTINGENCIA 3'!M28)</f>
        <v>10</v>
      </c>
      <c r="N28" s="221">
        <f t="shared" si="41"/>
        <v>39</v>
      </c>
      <c r="O28" s="137">
        <f>SUM('CORTA EST. RESPIRATORIA'!O28,'RN INTERMEDIO '!O28,'RN INTENSIVO '!O28,'RN C. MINIMOS'!O28,'MEDICINA 1'!O28,'MEDICINA 2'!O28,'MEDICINA 3'!O28,'HEMATO-ONCOLOGIA'!O28,'TRANSPLANTE M.O'!O28,'MEDICINA 4'!O28,'MEDICINA 5'!O28,'MEDICINA 6'!O28,'MONITOREO EPILEPSIA '!O28,'RECOBRO (CONTINGENCIA 1)'!O28,'QUEMADO GRAL'!O28,'QUEMADO INTENSIVO'!O28,'U.T.I 1'!O28,'UTI 2'!O28,ORTOPEDIA!O28,'AISLAMIENTO (COVID)'!O28,'UTI 3 '!O28,'CONTINGENCIA 2 '!O28,'CONTINGENCIA 3'!O28)</f>
        <v>20</v>
      </c>
      <c r="P28" s="137">
        <f>SUM('CORTA EST. RESPIRATORIA'!P28,'RN INTERMEDIO '!P28,'RN INTENSIVO '!P28,'RN C. MINIMOS'!P28,'MEDICINA 1'!P28,'MEDICINA 2'!P28,'MEDICINA 3'!P28,'HEMATO-ONCOLOGIA'!P28,'TRANSPLANTE M.O'!P28,'MEDICINA 4'!P28,'MEDICINA 5'!P28,'MEDICINA 6'!P28,'MONITOREO EPILEPSIA '!P28,'RECOBRO (CONTINGENCIA 1)'!P28,'QUEMADO GRAL'!P28,'QUEMADO INTENSIVO'!P28,'U.T.I 1'!P28,'UTI 2'!P28,ORTOPEDIA!P28,'AISLAMIENTO (COVID)'!P28,'UTI 3 '!P28,'CONTINGENCIA 2 '!P28,'CONTINGENCIA 3'!P28)</f>
        <v>19</v>
      </c>
      <c r="Q28" s="221">
        <f t="shared" si="42"/>
        <v>2</v>
      </c>
      <c r="R28" s="137">
        <f>SUM('CORTA EST. RESPIRATORIA'!R28,'RN INTERMEDIO '!R28,'RN INTENSIVO '!R28,'RN C. MINIMOS'!R28,'MEDICINA 1'!R28,'MEDICINA 2'!R28,'MEDICINA 3'!R28,'HEMATO-ONCOLOGIA'!R28,'TRANSPLANTE M.O'!R28,'MEDICINA 4'!R28,'MEDICINA 5'!R28,'MEDICINA 6'!R28,'MONITOREO EPILEPSIA '!R28,'RECOBRO (CONTINGENCIA 1)'!R28,'QUEMADO GRAL'!R28,'QUEMADO INTENSIVO'!R28,'U.T.I 1'!R28,'UTI 2'!R28,ORTOPEDIA!R28,'AISLAMIENTO (COVID)'!R28,'UTI 3 '!R28,'CONTINGENCIA 2 '!R28,'CONTINGENCIA 3'!R28)</f>
        <v>2</v>
      </c>
      <c r="S28" s="137">
        <f>SUM('CORTA EST. RESPIRATORIA'!S28,'RN INTERMEDIO '!S28,'RN INTENSIVO '!S28,'RN C. MINIMOS'!S28,'MEDICINA 1'!S28,'MEDICINA 2'!S28,'MEDICINA 3'!S28,'HEMATO-ONCOLOGIA'!S28,'TRANSPLANTE M.O'!S28,'MEDICINA 4'!S28,'MEDICINA 5'!S28,'MEDICINA 6'!S28,'MONITOREO EPILEPSIA '!S28,'RECOBRO (CONTINGENCIA 1)'!S28,'QUEMADO GRAL'!S28,'QUEMADO INTENSIVO'!S28,'U.T.I 1'!S28,'UTI 2'!S28,ORTOPEDIA!S28,'AISLAMIENTO (COVID)'!S28,'UTI 3 '!S28,'CONTINGENCIA 2 '!S28,'CONTINGENCIA 3'!S28)</f>
        <v>0</v>
      </c>
      <c r="T28" s="221">
        <f t="shared" si="43"/>
        <v>448</v>
      </c>
      <c r="U28" s="137">
        <f>SUM('CORTA EST. RESPIRATORIA'!U28,'RN INTERMEDIO '!U28,'RN INTENSIVO '!U28,'RN C. MINIMOS'!U28,'MEDICINA 1'!U28,'MEDICINA 2'!U28,'MEDICINA 3'!U28,'HEMATO-ONCOLOGIA'!U28,'TRANSPLANTE M.O'!U28,'MEDICINA 4'!U28,'MEDICINA 5'!U28,'MEDICINA 6'!U28,'MONITOREO EPILEPSIA '!U28,'RECOBRO (CONTINGENCIA 1)'!U28,'QUEMADO GRAL'!U28,'QUEMADO INTENSIVO'!U28,'U.T.I 1'!U28,'UTI 2'!U28,ORTOPEDIA!U28,'AISLAMIENTO (COVID)'!U28,'UTI 3 '!U28,'CONTINGENCIA 2 '!U28,'CONTINGENCIA 3'!U28)</f>
        <v>226</v>
      </c>
      <c r="V28" s="137">
        <f>SUM('CORTA EST. RESPIRATORIA'!V28,'RN INTERMEDIO '!V28,'RN INTENSIVO '!V28,'RN C. MINIMOS'!V28,'MEDICINA 1'!V28,'MEDICINA 2'!V28,'MEDICINA 3'!V28,'HEMATO-ONCOLOGIA'!V28,'TRANSPLANTE M.O'!V28,'MEDICINA 4'!V28,'MEDICINA 5'!V28,'MEDICINA 6'!V28,'MONITOREO EPILEPSIA '!V28,'RECOBRO (CONTINGENCIA 1)'!V28,'QUEMADO GRAL'!V28,'QUEMADO INTENSIVO'!V28,'U.T.I 1'!V28,'UTI 2'!V28,ORTOPEDIA!V28,'AISLAMIENTO (COVID)'!V28,'UTI 3 '!V28,'CONTINGENCIA 2 '!V28,'CONTINGENCIA 3'!V28)</f>
        <v>222</v>
      </c>
      <c r="W28" s="232">
        <f>SUM(X28:Y28)</f>
        <v>1</v>
      </c>
      <c r="X28" s="137">
        <v>1</v>
      </c>
      <c r="Y28" s="137">
        <v>0</v>
      </c>
      <c r="Z28" s="233"/>
      <c r="AA28" s="106"/>
      <c r="AD28" s="195">
        <f t="shared" si="9"/>
        <v>81</v>
      </c>
      <c r="AE28" s="9">
        <v>26</v>
      </c>
      <c r="AF28" s="9">
        <v>55</v>
      </c>
      <c r="AG28" s="2">
        <v>22</v>
      </c>
    </row>
    <row r="29" spans="1:33" s="9" customFormat="1" ht="15.95" customHeight="1">
      <c r="A29" s="129">
        <v>20</v>
      </c>
      <c r="B29" s="25">
        <f t="shared" si="45"/>
        <v>353</v>
      </c>
      <c r="C29" s="25">
        <f t="shared" si="46"/>
        <v>190</v>
      </c>
      <c r="D29" s="157">
        <f t="shared" si="46"/>
        <v>163</v>
      </c>
      <c r="E29" s="232">
        <f t="shared" si="38"/>
        <v>33</v>
      </c>
      <c r="F29" s="137">
        <f>SUM('CORTA EST. RESPIRATORIA'!F29,'RN INTERMEDIO '!F29,'RN INTENSIVO '!F29,'RN C. MINIMOS'!F29,'MEDICINA 1'!F29,'MEDICINA 2'!F29,'MEDICINA 3'!F29,'HEMATO-ONCOLOGIA'!F29,'TRANSPLANTE M.O'!F29,'MEDICINA 4'!F29,'MEDICINA 5'!F29,'MEDICINA 6'!F29,'MONITOREO EPILEPSIA '!F29,'RECOBRO (CONTINGENCIA 1)'!F29,'QUEMADO GRAL'!F29,'QUEMADO INTENSIVO'!F29,'U.T.I 1'!F29,'UTI 2'!F29,ORTOPEDIA!F29,'AISLAMIENTO (COVID)'!F29,'UTI 3 '!F29,'CONTINGENCIA 2 '!F29,'CONTINGENCIA 3'!F29)</f>
        <v>17</v>
      </c>
      <c r="G29" s="137">
        <f>SUM('CORTA EST. RESPIRATORIA'!G29,'RN INTERMEDIO '!G29,'RN INTENSIVO '!G29,'RN C. MINIMOS'!G29,'MEDICINA 1'!G29,'MEDICINA 2'!G29,'MEDICINA 3'!G29,'HEMATO-ONCOLOGIA'!G29,'TRANSPLANTE M.O'!G29,'MEDICINA 4'!G29,'MEDICINA 5'!G29,'MEDICINA 6'!G29,'MONITOREO EPILEPSIA '!G29,'RECOBRO (CONTINGENCIA 1)'!G29,'QUEMADO GRAL'!G29,'QUEMADO INTENSIVO'!G29,'U.T.I 1'!G29,'UTI 2'!G29,ORTOPEDIA!G29,'AISLAMIENTO (COVID)'!G29,'UTI 3 '!G29,'CONTINGENCIA 2 '!G29,'CONTINGENCIA 3'!G29)</f>
        <v>16</v>
      </c>
      <c r="H29" s="232">
        <f t="shared" si="39"/>
        <v>23</v>
      </c>
      <c r="I29" s="137">
        <f>SUM('CORTA EST. RESPIRATORIA'!I29,'RN INTERMEDIO '!I29,'RN INTENSIVO '!I29,'RN C. MINIMOS'!I29,'MEDICINA 1'!I29,'MEDICINA 2'!I29,'MEDICINA 3'!I29,'HEMATO-ONCOLOGIA'!I29,'TRANSPLANTE M.O'!I29,'MEDICINA 4'!I29,'MEDICINA 5'!I29,'MEDICINA 6'!I29,'MONITOREO EPILEPSIA '!I29,'RECOBRO (CONTINGENCIA 1)'!I29,'QUEMADO GRAL'!I29,'QUEMADO INTENSIVO'!I29,'U.T.I 1'!I29,'UTI 2'!I29,ORTOPEDIA!I29,'AISLAMIENTO (COVID)'!I29,'UTI 3 '!I29,'CONTINGENCIA 2 '!I29,'CONTINGENCIA 3'!I29)</f>
        <v>12</v>
      </c>
      <c r="J29" s="137">
        <f>SUM('CORTA EST. RESPIRATORIA'!J29,'RN INTERMEDIO '!J29,'RN INTENSIVO '!J29,'RN C. MINIMOS'!J29,'MEDICINA 1'!J29,'MEDICINA 2'!J29,'MEDICINA 3'!J29,'HEMATO-ONCOLOGIA'!J29,'TRANSPLANTE M.O'!J29,'MEDICINA 4'!J29,'MEDICINA 5'!J29,'MEDICINA 6'!J29,'MONITOREO EPILEPSIA '!J29,'RECOBRO (CONTINGENCIA 1)'!J29,'QUEMADO GRAL'!J29,'QUEMADO INTENSIVO'!J29,'U.T.I 1'!J29,'UTI 2'!J29,ORTOPEDIA!J29,'AISLAMIENTO (COVID)'!J29,'UTI 3 '!J29,'CONTINGENCIA 2 '!J29,'CONTINGENCIA 3'!J29)</f>
        <v>11</v>
      </c>
      <c r="K29" s="221">
        <f t="shared" si="40"/>
        <v>23</v>
      </c>
      <c r="L29" s="137">
        <f>SUM('CORTA EST. RESPIRATORIA'!L29,'RN INTERMEDIO '!L29,'RN INTENSIVO '!L29,'RN C. MINIMOS'!L29,'MEDICINA 1'!L29,'MEDICINA 2'!L29,'MEDICINA 3'!L29,'HEMATO-ONCOLOGIA'!L29,'TRANSPLANTE M.O'!L29,'MEDICINA 4'!L29,'MEDICINA 5'!L29,'MEDICINA 6'!L29,'MONITOREO EPILEPSIA '!L29,'RECOBRO (CONTINGENCIA 1)'!L29,'QUEMADO GRAL'!L29,'QUEMADO INTENSIVO'!L29,'U.T.I 1'!L29,'UTI 2'!L29,ORTOPEDIA!L29,'AISLAMIENTO (COVID)'!L29,'UTI 3 '!L29,'CONTINGENCIA 2 '!L29,'CONTINGENCIA 3'!L29)</f>
        <v>12</v>
      </c>
      <c r="M29" s="137">
        <f>SUM('CORTA EST. RESPIRATORIA'!M29,'RN INTERMEDIO '!M29,'RN INTENSIVO '!M29,'RN C. MINIMOS'!M29,'MEDICINA 1'!M29,'MEDICINA 2'!M29,'MEDICINA 3'!M29,'HEMATO-ONCOLOGIA'!M29,'TRANSPLANTE M.O'!M29,'MEDICINA 4'!M29,'MEDICINA 5'!M29,'MEDICINA 6'!M29,'MONITOREO EPILEPSIA '!M29,'RECOBRO (CONTINGENCIA 1)'!M29,'QUEMADO GRAL'!M29,'QUEMADO INTENSIVO'!M29,'U.T.I 1'!M29,'UTI 2'!M29,ORTOPEDIA!M29,'AISLAMIENTO (COVID)'!M29,'UTI 3 '!M29,'CONTINGENCIA 2 '!M29,'CONTINGENCIA 3'!M29)</f>
        <v>11</v>
      </c>
      <c r="N29" s="221">
        <f t="shared" si="41"/>
        <v>38</v>
      </c>
      <c r="O29" s="137">
        <f>SUM('CORTA EST. RESPIRATORIA'!O29,'RN INTERMEDIO '!O29,'RN INTENSIVO '!O29,'RN C. MINIMOS'!O29,'MEDICINA 1'!O29,'MEDICINA 2'!O29,'MEDICINA 3'!O29,'HEMATO-ONCOLOGIA'!O29,'TRANSPLANTE M.O'!O29,'MEDICINA 4'!O29,'MEDICINA 5'!O29,'MEDICINA 6'!O29,'MONITOREO EPILEPSIA '!O29,'RECOBRO (CONTINGENCIA 1)'!O29,'QUEMADO GRAL'!O29,'QUEMADO INTENSIVO'!O29,'U.T.I 1'!O29,'UTI 2'!O29,ORTOPEDIA!O29,'AISLAMIENTO (COVID)'!O29,'UTI 3 '!O29,'CONTINGENCIA 2 '!O29,'CONTINGENCIA 3'!O29)</f>
        <v>25</v>
      </c>
      <c r="P29" s="137">
        <f>SUM('CORTA EST. RESPIRATORIA'!P29,'RN INTERMEDIO '!P29,'RN INTENSIVO '!P29,'RN C. MINIMOS'!P29,'MEDICINA 1'!P29,'MEDICINA 2'!P29,'MEDICINA 3'!P29,'HEMATO-ONCOLOGIA'!P29,'TRANSPLANTE M.O'!P29,'MEDICINA 4'!P29,'MEDICINA 5'!P29,'MEDICINA 6'!P29,'MONITOREO EPILEPSIA '!P29,'RECOBRO (CONTINGENCIA 1)'!P29,'QUEMADO GRAL'!P29,'QUEMADO INTENSIVO'!P29,'U.T.I 1'!P29,'UTI 2'!P29,ORTOPEDIA!P29,'AISLAMIENTO (COVID)'!P29,'UTI 3 '!P29,'CONTINGENCIA 2 '!P29,'CONTINGENCIA 3'!P29)</f>
        <v>13</v>
      </c>
      <c r="Q29" s="221">
        <f t="shared" si="42"/>
        <v>0</v>
      </c>
      <c r="R29" s="137">
        <f>SUM('CORTA EST. RESPIRATORIA'!R29,'RN INTERMEDIO '!R29,'RN INTENSIVO '!R29,'RN C. MINIMOS'!R29,'MEDICINA 1'!R29,'MEDICINA 2'!R29,'MEDICINA 3'!R29,'HEMATO-ONCOLOGIA'!R29,'TRANSPLANTE M.O'!R29,'MEDICINA 4'!R29,'MEDICINA 5'!R29,'MEDICINA 6'!R29,'MONITOREO EPILEPSIA '!R29,'RECOBRO (CONTINGENCIA 1)'!R29,'QUEMADO GRAL'!R29,'QUEMADO INTENSIVO'!R29,'U.T.I 1'!R29,'UTI 2'!R29,ORTOPEDIA!R29,'AISLAMIENTO (COVID)'!R29,'UTI 3 '!R29,'CONTINGENCIA 2 '!R29,'CONTINGENCIA 3'!R29)</f>
        <v>0</v>
      </c>
      <c r="S29" s="137">
        <f>SUM('CORTA EST. RESPIRATORIA'!S29,'RN INTERMEDIO '!S29,'RN INTENSIVO '!S29,'RN C. MINIMOS'!S29,'MEDICINA 1'!S29,'MEDICINA 2'!S29,'MEDICINA 3'!S29,'HEMATO-ONCOLOGIA'!S29,'TRANSPLANTE M.O'!S29,'MEDICINA 4'!S29,'MEDICINA 5'!S29,'MEDICINA 6'!S29,'MONITOREO EPILEPSIA '!S29,'RECOBRO (CONTINGENCIA 1)'!S29,'QUEMADO GRAL'!S29,'QUEMADO INTENSIVO'!S29,'U.T.I 1'!S29,'UTI 2'!S29,ORTOPEDIA!S29,'AISLAMIENTO (COVID)'!S29,'UTI 3 '!S29,'CONTINGENCIA 2 '!S29,'CONTINGENCIA 3'!S29)</f>
        <v>0</v>
      </c>
      <c r="T29" s="221">
        <f t="shared" si="43"/>
        <v>311</v>
      </c>
      <c r="U29" s="137">
        <f>SUM('CORTA EST. RESPIRATORIA'!U29,'RN INTERMEDIO '!U29,'RN INTENSIVO '!U29,'RN C. MINIMOS'!U29,'MEDICINA 1'!U29,'MEDICINA 2'!U29,'MEDICINA 3'!U29,'HEMATO-ONCOLOGIA'!U29,'TRANSPLANTE M.O'!U29,'MEDICINA 4'!U29,'MEDICINA 5'!U29,'MEDICINA 6'!U29,'MONITOREO EPILEPSIA '!U29,'RECOBRO (CONTINGENCIA 1)'!U29,'QUEMADO GRAL'!U29,'QUEMADO INTENSIVO'!U29,'U.T.I 1'!U29,'UTI 2'!U29,ORTOPEDIA!U29,'AISLAMIENTO (COVID)'!U29,'UTI 3 '!U29,'CONTINGENCIA 2 '!U29,'CONTINGENCIA 3'!U29)</f>
        <v>231</v>
      </c>
      <c r="V29" s="137">
        <f>SUM('CORTA EST. RESPIRATORIA'!V29,'RN INTERMEDIO '!V29,'RN INTENSIVO '!V29,'RN C. MINIMOS'!V29,'MEDICINA 1'!V29,'MEDICINA 2'!V29,'MEDICINA 3'!V29,'HEMATO-ONCOLOGIA'!V29,'TRANSPLANTE M.O'!V29,'MEDICINA 4'!V29,'MEDICINA 5'!V29,'MEDICINA 6'!V29,'MONITOREO EPILEPSIA '!V29,'RECOBRO (CONTINGENCIA 1)'!V29,'QUEMADO GRAL'!V29,'QUEMADO INTENSIVO'!V29,'U.T.I 1'!V29,'UTI 2'!V29,ORTOPEDIA!V29,'AISLAMIENTO (COVID)'!V29,'UTI 3 '!V29,'CONTINGENCIA 2 '!V29,'CONTINGENCIA 3'!V29)</f>
        <v>80</v>
      </c>
      <c r="W29" s="232">
        <f t="shared" si="44"/>
        <v>0</v>
      </c>
      <c r="X29" s="137">
        <f>SUM('CORTA EST. RESPIRATORIA'!X29,'RN INTERMEDIO '!X29,'RN INTENSIVO '!X29,'RN C. MINIMOS'!X29,'MEDICINA 1'!X29,'MEDICINA 2'!X29,'MEDICINA 3'!X29,'HEMATO-ONCOLOGIA'!X29,'TRANSPLANTE M.O'!X29,'MEDICINA 4'!X29,'MEDICINA 5'!X29,'MEDICINA 6'!X29,'MONITOREO EPILEPSIA '!X29,'RECOBRO (CONTINGENCIA 1)'!X29,'QUEMADO GRAL'!X29,'QUEMADO INTENSIVO'!X29,'U.T.I 1'!X29,'UTI 2'!X29,ORTOPEDIA!X29,'AISLAMIENTO (COVID)'!X29,'UTI 3 '!X29,'CONTINGENCIA 2 '!X29,'CONTINGENCIA 3'!X29)</f>
        <v>0</v>
      </c>
      <c r="Y29" s="137">
        <f>SUM('CORTA EST. RESPIRATORIA'!Y29,'RN INTERMEDIO '!Y29,'RN INTENSIVO '!Y29,'RN C. MINIMOS'!Y29,'MEDICINA 1'!Y29,'MEDICINA 2'!Y29,'MEDICINA 3'!Y29,'HEMATO-ONCOLOGIA'!Y29,'TRANSPLANTE M.O'!Y29,'MEDICINA 4'!Y29,'MEDICINA 5'!Y29,'MEDICINA 6'!Y29,'MONITOREO EPILEPSIA '!Y29,'RECOBRO (CONTINGENCIA 1)'!Y29,'QUEMADO GRAL'!Y29,'QUEMADO INTENSIVO'!Y29,'U.T.I 1'!Y29,'UTI 2'!Y29,ORTOPEDIA!Y29,'AISLAMIENTO (COVID)'!Y29,'UTI 3 '!Y29,'CONTINGENCIA 2 '!Y29,'CONTINGENCIA 3'!Y29)</f>
        <v>0</v>
      </c>
      <c r="Z29" s="233"/>
      <c r="AA29" s="106"/>
      <c r="AD29" s="195">
        <f t="shared" si="9"/>
        <v>48</v>
      </c>
      <c r="AE29" s="9">
        <v>29</v>
      </c>
      <c r="AF29" s="9">
        <v>19</v>
      </c>
      <c r="AG29" s="2">
        <v>23</v>
      </c>
    </row>
    <row r="30" spans="1:33" s="9" customFormat="1" ht="15.95" customHeight="1">
      <c r="A30" s="129">
        <v>21</v>
      </c>
      <c r="B30" s="25">
        <f t="shared" si="45"/>
        <v>341</v>
      </c>
      <c r="C30" s="25">
        <f t="shared" ref="C30:D32" si="47">SUM(C29,F30,I30)-SUM(L30,O30,R30)</f>
        <v>181</v>
      </c>
      <c r="D30" s="157">
        <f t="shared" si="47"/>
        <v>160</v>
      </c>
      <c r="E30" s="232">
        <f t="shared" si="38"/>
        <v>38</v>
      </c>
      <c r="F30" s="137">
        <f>SUM('CORTA EST. RESPIRATORIA'!F30,'RN INTERMEDIO '!F30,'RN INTENSIVO '!F30,'RN C. MINIMOS'!F30,'MEDICINA 1'!F30,'MEDICINA 2'!F30,'MEDICINA 3'!F30,'HEMATO-ONCOLOGIA'!F30,'TRANSPLANTE M.O'!F30,'MEDICINA 4'!F30,'MEDICINA 5'!F30,'MEDICINA 6'!F30,'MONITOREO EPILEPSIA '!F30,'RECOBRO (CONTINGENCIA 1)'!F30,'QUEMADO GRAL'!F30,'QUEMADO INTENSIVO'!F30,'U.T.I 1'!F30,'UTI 2'!F30,ORTOPEDIA!F30,'AISLAMIENTO (COVID)'!F30,'UTI 3 '!F30,'CONTINGENCIA 2 '!F30,'CONTINGENCIA 3'!F30)</f>
        <v>20</v>
      </c>
      <c r="G30" s="137">
        <f>SUM('CORTA EST. RESPIRATORIA'!G30,'RN INTERMEDIO '!G30,'RN INTENSIVO '!G30,'RN C. MINIMOS'!G30,'MEDICINA 1'!G30,'MEDICINA 2'!G30,'MEDICINA 3'!G30,'HEMATO-ONCOLOGIA'!G30,'TRANSPLANTE M.O'!G30,'MEDICINA 4'!G30,'MEDICINA 5'!G30,'MEDICINA 6'!G30,'MONITOREO EPILEPSIA '!G30,'RECOBRO (CONTINGENCIA 1)'!G30,'QUEMADO GRAL'!G30,'QUEMADO INTENSIVO'!G30,'U.T.I 1'!G30,'UTI 2'!G30,ORTOPEDIA!G30,'AISLAMIENTO (COVID)'!G30,'UTI 3 '!G30,'CONTINGENCIA 2 '!G30,'CONTINGENCIA 3'!G30)</f>
        <v>18</v>
      </c>
      <c r="H30" s="232">
        <f t="shared" si="39"/>
        <v>13</v>
      </c>
      <c r="I30" s="137">
        <f>SUM('CORTA EST. RESPIRATORIA'!I30,'RN INTERMEDIO '!I30,'RN INTENSIVO '!I30,'RN C. MINIMOS'!I30,'MEDICINA 1'!I30,'MEDICINA 2'!I30,'MEDICINA 3'!I30,'HEMATO-ONCOLOGIA'!I30,'TRANSPLANTE M.O'!I30,'MEDICINA 4'!I30,'MEDICINA 5'!I30,'MEDICINA 6'!I30,'MONITOREO EPILEPSIA '!I30,'RECOBRO (CONTINGENCIA 1)'!I30,'QUEMADO GRAL'!I30,'QUEMADO INTENSIVO'!I30,'U.T.I 1'!I30,'UTI 2'!I30,ORTOPEDIA!I30,'AISLAMIENTO (COVID)'!I30,'UTI 3 '!I30,'CONTINGENCIA 2 '!I30,'CONTINGENCIA 3'!I30)</f>
        <v>6</v>
      </c>
      <c r="J30" s="137">
        <f>SUM('CORTA EST. RESPIRATORIA'!J30,'RN INTERMEDIO '!J30,'RN INTENSIVO '!J30,'RN C. MINIMOS'!J30,'MEDICINA 1'!J30,'MEDICINA 2'!J30,'MEDICINA 3'!J30,'HEMATO-ONCOLOGIA'!J30,'TRANSPLANTE M.O'!J30,'MEDICINA 4'!J30,'MEDICINA 5'!J30,'MEDICINA 6'!J30,'MONITOREO EPILEPSIA '!J30,'RECOBRO (CONTINGENCIA 1)'!J30,'QUEMADO GRAL'!J30,'QUEMADO INTENSIVO'!J30,'U.T.I 1'!J30,'UTI 2'!J30,ORTOPEDIA!J30,'AISLAMIENTO (COVID)'!J30,'UTI 3 '!J30,'CONTINGENCIA 2 '!J30,'CONTINGENCIA 3'!J30)</f>
        <v>7</v>
      </c>
      <c r="K30" s="221">
        <f t="shared" si="40"/>
        <v>13</v>
      </c>
      <c r="L30" s="137">
        <f>SUM('CORTA EST. RESPIRATORIA'!L30,'RN INTERMEDIO '!L30,'RN INTENSIVO '!L30,'RN C. MINIMOS'!L30,'MEDICINA 1'!L30,'MEDICINA 2'!L30,'MEDICINA 3'!L30,'HEMATO-ONCOLOGIA'!L30,'TRANSPLANTE M.O'!L30,'MEDICINA 4'!L30,'MEDICINA 5'!L30,'MEDICINA 6'!L30,'MONITOREO EPILEPSIA '!L30,'RECOBRO (CONTINGENCIA 1)'!L30,'QUEMADO GRAL'!L30,'QUEMADO INTENSIVO'!L30,'U.T.I 1'!L30,'UTI 2'!L30,ORTOPEDIA!L30,'AISLAMIENTO (COVID)'!L30,'UTI 3 '!L30,'CONTINGENCIA 2 '!L30,'CONTINGENCIA 3'!L30)</f>
        <v>6</v>
      </c>
      <c r="M30" s="137">
        <f>SUM('CORTA EST. RESPIRATORIA'!M30,'RN INTERMEDIO '!M30,'RN INTENSIVO '!M30,'RN C. MINIMOS'!M30,'MEDICINA 1'!M30,'MEDICINA 2'!M30,'MEDICINA 3'!M30,'HEMATO-ONCOLOGIA'!M30,'TRANSPLANTE M.O'!M30,'MEDICINA 4'!M30,'MEDICINA 5'!M30,'MEDICINA 6'!M30,'MONITOREO EPILEPSIA '!M30,'RECOBRO (CONTINGENCIA 1)'!M30,'QUEMADO GRAL'!M30,'QUEMADO INTENSIVO'!M30,'U.T.I 1'!M30,'UTI 2'!M30,ORTOPEDIA!M30,'AISLAMIENTO (COVID)'!M30,'UTI 3 '!M30,'CONTINGENCIA 2 '!M30,'CONTINGENCIA 3'!M30)</f>
        <v>7</v>
      </c>
      <c r="N30" s="221">
        <f t="shared" si="41"/>
        <v>50</v>
      </c>
      <c r="O30" s="137">
        <f>SUM('CORTA EST. RESPIRATORIA'!O30,'RN INTERMEDIO '!O30,'RN INTENSIVO '!O30,'RN C. MINIMOS'!O30,'MEDICINA 1'!O30,'MEDICINA 2'!O30,'MEDICINA 3'!O30,'HEMATO-ONCOLOGIA'!O30,'TRANSPLANTE M.O'!O30,'MEDICINA 4'!O30,'MEDICINA 5'!O30,'MEDICINA 6'!O30,'MONITOREO EPILEPSIA '!O30,'RECOBRO (CONTINGENCIA 1)'!O30,'QUEMADO GRAL'!O30,'QUEMADO INTENSIVO'!O30,'U.T.I 1'!O30,'UTI 2'!O30,ORTOPEDIA!O30,'AISLAMIENTO (COVID)'!O30,'UTI 3 '!O30,'CONTINGENCIA 2 '!O30,'CONTINGENCIA 3'!O30)</f>
        <v>29</v>
      </c>
      <c r="P30" s="137">
        <f>SUM('CORTA EST. RESPIRATORIA'!P30,'RN INTERMEDIO '!P30,'RN INTENSIVO '!P30,'RN C. MINIMOS'!P30,'MEDICINA 1'!P30,'MEDICINA 2'!P30,'MEDICINA 3'!P30,'HEMATO-ONCOLOGIA'!P30,'TRANSPLANTE M.O'!P30,'MEDICINA 4'!P30,'MEDICINA 5'!P30,'MEDICINA 6'!P30,'MONITOREO EPILEPSIA '!P30,'RECOBRO (CONTINGENCIA 1)'!P30,'QUEMADO GRAL'!P30,'QUEMADO INTENSIVO'!P30,'U.T.I 1'!P30,'UTI 2'!P30,ORTOPEDIA!P30,'AISLAMIENTO (COVID)'!P30,'UTI 3 '!P30,'CONTINGENCIA 2 '!P30,'CONTINGENCIA 3'!P30)</f>
        <v>21</v>
      </c>
      <c r="Q30" s="221">
        <f t="shared" si="42"/>
        <v>0</v>
      </c>
      <c r="R30" s="137">
        <f>SUM('CORTA EST. RESPIRATORIA'!R30,'RN INTERMEDIO '!R30,'RN INTENSIVO '!R30,'RN C. MINIMOS'!R30,'MEDICINA 1'!R30,'MEDICINA 2'!R30,'MEDICINA 3'!R30,'HEMATO-ONCOLOGIA'!R30,'TRANSPLANTE M.O'!R30,'MEDICINA 4'!R30,'MEDICINA 5'!R30,'MEDICINA 6'!R30,'MONITOREO EPILEPSIA '!R30,'RECOBRO (CONTINGENCIA 1)'!R30,'QUEMADO GRAL'!R30,'QUEMADO INTENSIVO'!R30,'U.T.I 1'!R30,'UTI 2'!R30,ORTOPEDIA!R30,'AISLAMIENTO (COVID)'!R30,'UTI 3 '!R30,'CONTINGENCIA 2 '!R30,'CONTINGENCIA 3'!R30)</f>
        <v>0</v>
      </c>
      <c r="S30" s="137">
        <f>SUM('CORTA EST. RESPIRATORIA'!S30,'RN INTERMEDIO '!S30,'RN INTENSIVO '!S30,'RN C. MINIMOS'!S30,'MEDICINA 1'!S30,'MEDICINA 2'!S30,'MEDICINA 3'!S30,'HEMATO-ONCOLOGIA'!S30,'TRANSPLANTE M.O'!S30,'MEDICINA 4'!S30,'MEDICINA 5'!S30,'MEDICINA 6'!S30,'MONITOREO EPILEPSIA '!S30,'RECOBRO (CONTINGENCIA 1)'!S30,'QUEMADO GRAL'!S30,'QUEMADO INTENSIVO'!S30,'U.T.I 1'!S30,'UTI 2'!S30,ORTOPEDIA!S30,'AISLAMIENTO (COVID)'!S30,'UTI 3 '!S30,'CONTINGENCIA 2 '!S30,'CONTINGENCIA 3'!S30)</f>
        <v>0</v>
      </c>
      <c r="T30" s="221">
        <f t="shared" si="43"/>
        <v>450</v>
      </c>
      <c r="U30" s="137">
        <f>SUM('CORTA EST. RESPIRATORIA'!U30,'RN INTERMEDIO '!U30,'RN INTENSIVO '!U30,'RN C. MINIMOS'!U30,'MEDICINA 1'!U30,'MEDICINA 2'!U30,'MEDICINA 3'!U30,'HEMATO-ONCOLOGIA'!U30,'TRANSPLANTE M.O'!U30,'MEDICINA 4'!U30,'MEDICINA 5'!U30,'MEDICINA 6'!U30,'MONITOREO EPILEPSIA '!U30,'RECOBRO (CONTINGENCIA 1)'!U30,'QUEMADO GRAL'!U30,'QUEMADO INTENSIVO'!U30,'U.T.I 1'!U30,'UTI 2'!U30,ORTOPEDIA!U30,'AISLAMIENTO (COVID)'!U30,'UTI 3 '!U30,'CONTINGENCIA 2 '!U30,'CONTINGENCIA 3'!U30)</f>
        <v>262</v>
      </c>
      <c r="V30" s="137">
        <f>SUM('CORTA EST. RESPIRATORIA'!V30,'RN INTERMEDIO '!V30,'RN INTENSIVO '!V30,'RN C. MINIMOS'!V30,'MEDICINA 1'!V30,'MEDICINA 2'!V30,'MEDICINA 3'!V30,'HEMATO-ONCOLOGIA'!V30,'TRANSPLANTE M.O'!V30,'MEDICINA 4'!V30,'MEDICINA 5'!V30,'MEDICINA 6'!V30,'MONITOREO EPILEPSIA '!V30,'RECOBRO (CONTINGENCIA 1)'!V30,'QUEMADO GRAL'!V30,'QUEMADO INTENSIVO'!V30,'U.T.I 1'!V30,'UTI 2'!V30,ORTOPEDIA!V30,'AISLAMIENTO (COVID)'!V30,'UTI 3 '!V30,'CONTINGENCIA 2 '!V30,'CONTINGENCIA 3'!V30)</f>
        <v>188</v>
      </c>
      <c r="W30" s="237">
        <f t="shared" si="44"/>
        <v>0</v>
      </c>
      <c r="X30" s="137">
        <f>SUM('CORTA EST. RESPIRATORIA'!X30,'RN INTERMEDIO '!X30,'RN INTENSIVO '!X30,'RN C. MINIMOS'!X30,'MEDICINA 1'!X30,'MEDICINA 2'!X30,'MEDICINA 3'!X30,'HEMATO-ONCOLOGIA'!X30,'TRANSPLANTE M.O'!X30,'MEDICINA 4'!X30,'MEDICINA 5'!X30,'MEDICINA 6'!X30,'MONITOREO EPILEPSIA '!X30,'RECOBRO (CONTINGENCIA 1)'!X30,'QUEMADO GRAL'!X30,'QUEMADO INTENSIVO'!X30,'U.T.I 1'!X30,'UTI 2'!X30,ORTOPEDIA!X30,'AISLAMIENTO (COVID)'!X30,'UTI 3 '!X30,'CONTINGENCIA 2 '!X30,'CONTINGENCIA 3'!X30)</f>
        <v>0</v>
      </c>
      <c r="Y30" s="137">
        <f>SUM('CORTA EST. RESPIRATORIA'!Y30,'RN INTERMEDIO '!Y30,'RN INTENSIVO '!Y30,'RN C. MINIMOS'!Y30,'MEDICINA 1'!Y30,'MEDICINA 2'!Y30,'MEDICINA 3'!Y30,'HEMATO-ONCOLOGIA'!Y30,'TRANSPLANTE M.O'!Y30,'MEDICINA 4'!Y30,'MEDICINA 5'!Y30,'MEDICINA 6'!Y30,'MONITOREO EPILEPSIA '!Y30,'RECOBRO (CONTINGENCIA 1)'!Y30,'QUEMADO GRAL'!Y30,'QUEMADO INTENSIVO'!Y30,'U.T.I 1'!Y30,'UTI 2'!Y30,ORTOPEDIA!Y30,'AISLAMIENTO (COVID)'!Y30,'UTI 3 '!Y30,'CONTINGENCIA 2 '!Y30,'CONTINGENCIA 3'!Y30)</f>
        <v>0</v>
      </c>
      <c r="Z30" s="233"/>
      <c r="AA30" s="106"/>
      <c r="AD30" s="196">
        <f t="shared" si="9"/>
        <v>350</v>
      </c>
      <c r="AE30" s="9">
        <v>169</v>
      </c>
      <c r="AF30" s="9">
        <v>181</v>
      </c>
      <c r="AG30" s="2">
        <v>24</v>
      </c>
    </row>
    <row r="31" spans="1:33" s="9" customFormat="1" ht="15.95" customHeight="1">
      <c r="A31" s="129">
        <v>22</v>
      </c>
      <c r="B31" s="25">
        <f t="shared" si="45"/>
        <v>348</v>
      </c>
      <c r="C31" s="25">
        <f t="shared" si="47"/>
        <v>190</v>
      </c>
      <c r="D31" s="157">
        <f t="shared" si="47"/>
        <v>158</v>
      </c>
      <c r="E31" s="232">
        <f t="shared" si="38"/>
        <v>23</v>
      </c>
      <c r="F31" s="137">
        <f>SUM('CORTA EST. RESPIRATORIA'!F31,'RN INTERMEDIO '!F31,'RN INTENSIVO '!F31,'RN C. MINIMOS'!F31,'MEDICINA 1'!F31,'MEDICINA 2'!F31,'MEDICINA 3'!F31,'HEMATO-ONCOLOGIA'!F31,'TRANSPLANTE M.O'!F31,'MEDICINA 4'!F31,'MEDICINA 5'!F31,'MEDICINA 6'!F31,'MONITOREO EPILEPSIA '!F31,'RECOBRO (CONTINGENCIA 1)'!F31,'QUEMADO GRAL'!F31,'QUEMADO INTENSIVO'!F31,'U.T.I 1'!F31,'UTI 2'!F31,ORTOPEDIA!F31,'AISLAMIENTO (COVID)'!F31,'UTI 3 '!F31,'CONTINGENCIA 2 '!F31,'CONTINGENCIA 3'!F31)</f>
        <v>17</v>
      </c>
      <c r="G31" s="137">
        <f>SUM('CORTA EST. RESPIRATORIA'!G31,'RN INTERMEDIO '!G31,'RN INTENSIVO '!G31,'RN C. MINIMOS'!G31,'MEDICINA 1'!G31,'MEDICINA 2'!G31,'MEDICINA 3'!G31,'HEMATO-ONCOLOGIA'!G31,'TRANSPLANTE M.O'!G31,'MEDICINA 4'!G31,'MEDICINA 5'!G31,'MEDICINA 6'!G31,'MONITOREO EPILEPSIA '!G31,'RECOBRO (CONTINGENCIA 1)'!G31,'QUEMADO GRAL'!G31,'QUEMADO INTENSIVO'!G31,'U.T.I 1'!G31,'UTI 2'!G31,ORTOPEDIA!G31,'AISLAMIENTO (COVID)'!G31,'UTI 3 '!G31,'CONTINGENCIA 2 '!G31,'CONTINGENCIA 3'!G31)</f>
        <v>6</v>
      </c>
      <c r="H31" s="232">
        <f t="shared" si="39"/>
        <v>9</v>
      </c>
      <c r="I31" s="137">
        <f>SUM('CORTA EST. RESPIRATORIA'!I31,'RN INTERMEDIO '!I31,'RN INTENSIVO '!I31,'RN C. MINIMOS'!I31,'MEDICINA 1'!I31,'MEDICINA 2'!I31,'MEDICINA 3'!I31,'HEMATO-ONCOLOGIA'!I31,'TRANSPLANTE M.O'!I31,'MEDICINA 4'!I31,'MEDICINA 5'!I31,'MEDICINA 6'!I31,'MONITOREO EPILEPSIA '!I31,'RECOBRO (CONTINGENCIA 1)'!I31,'QUEMADO GRAL'!I31,'QUEMADO INTENSIVO'!I31,'U.T.I 1'!I31,'UTI 2'!I31,ORTOPEDIA!I31,'AISLAMIENTO (COVID)'!I31,'UTI 3 '!I31,'CONTINGENCIA 2 '!I31,'CONTINGENCIA 3'!I31)</f>
        <v>7</v>
      </c>
      <c r="J31" s="137">
        <f>SUM('CORTA EST. RESPIRATORIA'!J31,'RN INTERMEDIO '!J31,'RN INTENSIVO '!J31,'RN C. MINIMOS'!J31,'MEDICINA 1'!J31,'MEDICINA 2'!J31,'MEDICINA 3'!J31,'HEMATO-ONCOLOGIA'!J31,'TRANSPLANTE M.O'!J31,'MEDICINA 4'!J31,'MEDICINA 5'!J31,'MEDICINA 6'!J31,'MONITOREO EPILEPSIA '!J31,'RECOBRO (CONTINGENCIA 1)'!J31,'QUEMADO GRAL'!J31,'QUEMADO INTENSIVO'!J31,'U.T.I 1'!J31,'UTI 2'!J31,ORTOPEDIA!J31,'AISLAMIENTO (COVID)'!J31,'UTI 3 '!J31,'CONTINGENCIA 2 '!J31,'CONTINGENCIA 3'!J31)</f>
        <v>2</v>
      </c>
      <c r="K31" s="221">
        <f t="shared" si="40"/>
        <v>9</v>
      </c>
      <c r="L31" s="137">
        <f>SUM('CORTA EST. RESPIRATORIA'!L31,'RN INTERMEDIO '!L31,'RN INTENSIVO '!L31,'RN C. MINIMOS'!L31,'MEDICINA 1'!L31,'MEDICINA 2'!L31,'MEDICINA 3'!L31,'HEMATO-ONCOLOGIA'!L31,'TRANSPLANTE M.O'!L31,'MEDICINA 4'!L31,'MEDICINA 5'!L31,'MEDICINA 6'!L31,'MONITOREO EPILEPSIA '!L31,'RECOBRO (CONTINGENCIA 1)'!L31,'QUEMADO GRAL'!L31,'QUEMADO INTENSIVO'!L31,'U.T.I 1'!L31,'UTI 2'!L31,ORTOPEDIA!L31,'AISLAMIENTO (COVID)'!L31,'UTI 3 '!L31,'CONTINGENCIA 2 '!L31,'CONTINGENCIA 3'!L31)</f>
        <v>7</v>
      </c>
      <c r="M31" s="137">
        <f>SUM('CORTA EST. RESPIRATORIA'!M31,'RN INTERMEDIO '!M31,'RN INTENSIVO '!M31,'RN C. MINIMOS'!M31,'MEDICINA 1'!M31,'MEDICINA 2'!M31,'MEDICINA 3'!M31,'HEMATO-ONCOLOGIA'!M31,'TRANSPLANTE M.O'!M31,'MEDICINA 4'!M31,'MEDICINA 5'!M31,'MEDICINA 6'!M31,'MONITOREO EPILEPSIA '!M31,'RECOBRO (CONTINGENCIA 1)'!M31,'QUEMADO GRAL'!M31,'QUEMADO INTENSIVO'!M31,'U.T.I 1'!M31,'UTI 2'!M31,ORTOPEDIA!M31,'AISLAMIENTO (COVID)'!M31,'UTI 3 '!M31,'CONTINGENCIA 2 '!M31,'CONTINGENCIA 3'!M31)</f>
        <v>2</v>
      </c>
      <c r="N31" s="221">
        <f t="shared" si="41"/>
        <v>16</v>
      </c>
      <c r="O31" s="137">
        <f>SUM('CORTA EST. RESPIRATORIA'!O31,'RN INTERMEDIO '!O31,'RN INTENSIVO '!O31,'RN C. MINIMOS'!O31,'MEDICINA 1'!O31,'MEDICINA 2'!O31,'MEDICINA 3'!O31,'HEMATO-ONCOLOGIA'!O31,'TRANSPLANTE M.O'!O31,'MEDICINA 4'!O31,'MEDICINA 5'!O31,'MEDICINA 6'!O31,'MONITOREO EPILEPSIA '!O31,'RECOBRO (CONTINGENCIA 1)'!O31,'QUEMADO GRAL'!O31,'QUEMADO INTENSIVO'!O31,'U.T.I 1'!O31,'UTI 2'!O31,ORTOPEDIA!O31,'AISLAMIENTO (COVID)'!O31,'UTI 3 '!O31,'CONTINGENCIA 2 '!O31,'CONTINGENCIA 3'!O31)</f>
        <v>8</v>
      </c>
      <c r="P31" s="137">
        <f>SUM('CORTA EST. RESPIRATORIA'!P31,'RN INTERMEDIO '!P31,'RN INTENSIVO '!P31,'RN C. MINIMOS'!P31,'MEDICINA 1'!P31,'MEDICINA 2'!P31,'MEDICINA 3'!P31,'HEMATO-ONCOLOGIA'!P31,'TRANSPLANTE M.O'!P31,'MEDICINA 4'!P31,'MEDICINA 5'!P31,'MEDICINA 6'!P31,'MONITOREO EPILEPSIA '!P31,'RECOBRO (CONTINGENCIA 1)'!P31,'QUEMADO GRAL'!P31,'QUEMADO INTENSIVO'!P31,'U.T.I 1'!P31,'UTI 2'!P31,ORTOPEDIA!P31,'AISLAMIENTO (COVID)'!P31,'UTI 3 '!P31,'CONTINGENCIA 2 '!P31,'CONTINGENCIA 3'!P31)</f>
        <v>8</v>
      </c>
      <c r="Q31" s="221">
        <f t="shared" si="42"/>
        <v>0</v>
      </c>
      <c r="R31" s="137">
        <f>SUM('CORTA EST. RESPIRATORIA'!R31,'RN INTERMEDIO '!R31,'RN INTENSIVO '!R31,'RN C. MINIMOS'!R31,'MEDICINA 1'!R31,'MEDICINA 2'!R31,'MEDICINA 3'!R31,'HEMATO-ONCOLOGIA'!R31,'TRANSPLANTE M.O'!R31,'MEDICINA 4'!R31,'MEDICINA 5'!R31,'MEDICINA 6'!R31,'MONITOREO EPILEPSIA '!R31,'RECOBRO (CONTINGENCIA 1)'!R31,'QUEMADO GRAL'!R31,'QUEMADO INTENSIVO'!R31,'U.T.I 1'!R31,'UTI 2'!R31,ORTOPEDIA!R31,'AISLAMIENTO (COVID)'!R31,'UTI 3 '!R31,'CONTINGENCIA 2 '!R31,'CONTINGENCIA 3'!R31)</f>
        <v>0</v>
      </c>
      <c r="S31" s="137">
        <f>SUM('CORTA EST. RESPIRATORIA'!S31,'RN INTERMEDIO '!S31,'RN INTENSIVO '!S31,'RN C. MINIMOS'!S31,'MEDICINA 1'!S31,'MEDICINA 2'!S31,'MEDICINA 3'!S31,'HEMATO-ONCOLOGIA'!S31,'TRANSPLANTE M.O'!S31,'MEDICINA 4'!S31,'MEDICINA 5'!S31,'MEDICINA 6'!S31,'MONITOREO EPILEPSIA '!S31,'RECOBRO (CONTINGENCIA 1)'!S31,'QUEMADO GRAL'!S31,'QUEMADO INTENSIVO'!S31,'U.T.I 1'!S31,'UTI 2'!S31,ORTOPEDIA!S31,'AISLAMIENTO (COVID)'!S31,'UTI 3 '!S31,'CONTINGENCIA 2 '!S31,'CONTINGENCIA 3'!S31)</f>
        <v>0</v>
      </c>
      <c r="T31" s="221">
        <f t="shared" si="43"/>
        <v>52</v>
      </c>
      <c r="U31" s="137">
        <f>SUM('CORTA EST. RESPIRATORIA'!U31,'RN INTERMEDIO '!U31,'RN INTENSIVO '!U31,'RN C. MINIMOS'!U31,'MEDICINA 1'!U31,'MEDICINA 2'!U31,'MEDICINA 3'!U31,'HEMATO-ONCOLOGIA'!U31,'TRANSPLANTE M.O'!U31,'MEDICINA 4'!U31,'MEDICINA 5'!U31,'MEDICINA 6'!U31,'MONITOREO EPILEPSIA '!U31,'RECOBRO (CONTINGENCIA 1)'!U31,'QUEMADO GRAL'!U31,'QUEMADO INTENSIVO'!U31,'U.T.I 1'!U31,'UTI 2'!U31,ORTOPEDIA!U31,'AISLAMIENTO (COVID)'!U31,'UTI 3 '!U31,'CONTINGENCIA 2 '!U31,'CONTINGENCIA 3'!U31)</f>
        <v>17</v>
      </c>
      <c r="V31" s="137">
        <f>SUM('CORTA EST. RESPIRATORIA'!V31,'RN INTERMEDIO '!V31,'RN INTENSIVO '!V31,'RN C. MINIMOS'!V31,'MEDICINA 1'!V31,'MEDICINA 2'!V31,'MEDICINA 3'!V31,'HEMATO-ONCOLOGIA'!V31,'TRANSPLANTE M.O'!V31,'MEDICINA 4'!V31,'MEDICINA 5'!V31,'MEDICINA 6'!V31,'MONITOREO EPILEPSIA '!V31,'RECOBRO (CONTINGENCIA 1)'!V31,'QUEMADO GRAL'!V31,'QUEMADO INTENSIVO'!V31,'U.T.I 1'!V31,'UTI 2'!V31,ORTOPEDIA!V31,'AISLAMIENTO (COVID)'!V31,'UTI 3 '!V31,'CONTINGENCIA 2 '!V31,'CONTINGENCIA 3'!V31)</f>
        <v>35</v>
      </c>
      <c r="W31" s="232">
        <f t="shared" si="44"/>
        <v>0</v>
      </c>
      <c r="X31" s="137">
        <f>SUM('CORTA EST. RESPIRATORIA'!X31,'RN INTERMEDIO '!X31,'RN INTENSIVO '!X31,'RN C. MINIMOS'!X31,'MEDICINA 1'!X31,'MEDICINA 2'!X31,'MEDICINA 3'!X31,'HEMATO-ONCOLOGIA'!X31,'TRANSPLANTE M.O'!X31,'MEDICINA 4'!X31,'MEDICINA 5'!X31,'MEDICINA 6'!X31,'MONITOREO EPILEPSIA '!X31,'RECOBRO (CONTINGENCIA 1)'!X31,'QUEMADO GRAL'!X31,'QUEMADO INTENSIVO'!X31,'U.T.I 1'!X31,'UTI 2'!X31,ORTOPEDIA!X31,'AISLAMIENTO (COVID)'!X31,'UTI 3 '!X31,'CONTINGENCIA 2 '!X31,'CONTINGENCIA 3'!X31)</f>
        <v>0</v>
      </c>
      <c r="Y31" s="137">
        <f>SUM('CORTA EST. RESPIRATORIA'!Y31,'RN INTERMEDIO '!Y31,'RN INTENSIVO '!Y31,'RN C. MINIMOS'!Y31,'MEDICINA 1'!Y31,'MEDICINA 2'!Y31,'MEDICINA 3'!Y31,'HEMATO-ONCOLOGIA'!Y31,'TRANSPLANTE M.O'!Y31,'MEDICINA 4'!Y31,'MEDICINA 5'!Y31,'MEDICINA 6'!Y31,'MONITOREO EPILEPSIA '!Y31,'RECOBRO (CONTINGENCIA 1)'!Y31,'QUEMADO GRAL'!Y31,'QUEMADO INTENSIVO'!Y31,'U.T.I 1'!Y31,'UTI 2'!Y31,ORTOPEDIA!Y31,'AISLAMIENTO (COVID)'!Y31,'UTI 3 '!Y31,'CONTINGENCIA 2 '!Y31,'CONTINGENCIA 3'!Y31)</f>
        <v>0</v>
      </c>
      <c r="Z31" s="233"/>
      <c r="AA31" s="106"/>
      <c r="AD31" s="196">
        <f t="shared" si="9"/>
        <v>508</v>
      </c>
      <c r="AE31" s="9">
        <v>301</v>
      </c>
      <c r="AF31" s="9">
        <v>207</v>
      </c>
      <c r="AG31" s="2">
        <v>25</v>
      </c>
    </row>
    <row r="32" spans="1:33" s="9" customFormat="1" ht="15.95" customHeight="1" thickBot="1">
      <c r="A32" s="129">
        <v>23</v>
      </c>
      <c r="B32" s="25">
        <f t="shared" si="45"/>
        <v>361</v>
      </c>
      <c r="C32" s="25">
        <f t="shared" si="47"/>
        <v>194</v>
      </c>
      <c r="D32" s="157">
        <f t="shared" si="47"/>
        <v>167</v>
      </c>
      <c r="E32" s="232">
        <f t="shared" si="38"/>
        <v>34</v>
      </c>
      <c r="F32" s="137">
        <f>SUM('CORTA EST. RESPIRATORIA'!F32,'RN INTERMEDIO '!F32,'RN INTENSIVO '!F32,'RN C. MINIMOS'!F32,'MEDICINA 1'!F32,'MEDICINA 2'!F32,'MEDICINA 3'!F32,'HEMATO-ONCOLOGIA'!F32,'TRANSPLANTE M.O'!F32,'MEDICINA 4'!F32,'MEDICINA 5'!F32,'MEDICINA 6'!F32,'MONITOREO EPILEPSIA '!F32,'RECOBRO (CONTINGENCIA 1)'!F32,'QUEMADO GRAL'!F32,'QUEMADO INTENSIVO'!F32,'U.T.I 1'!F32,'UTI 2'!F32,ORTOPEDIA!F32,'AISLAMIENTO (COVID)'!F32,'UTI 3 '!F32,'CONTINGENCIA 2 '!F32,'CONTINGENCIA 3'!F32)</f>
        <v>14</v>
      </c>
      <c r="G32" s="137">
        <f>SUM('CORTA EST. RESPIRATORIA'!G32,'RN INTERMEDIO '!G32,'RN INTENSIVO '!G32,'RN C. MINIMOS'!G32,'MEDICINA 1'!G32,'MEDICINA 2'!G32,'MEDICINA 3'!G32,'HEMATO-ONCOLOGIA'!G32,'TRANSPLANTE M.O'!G32,'MEDICINA 4'!G32,'MEDICINA 5'!G32,'MEDICINA 6'!G32,'MONITOREO EPILEPSIA '!G32,'RECOBRO (CONTINGENCIA 1)'!G32,'QUEMADO GRAL'!G32,'QUEMADO INTENSIVO'!G32,'U.T.I 1'!G32,'UTI 2'!G32,ORTOPEDIA!G32,'AISLAMIENTO (COVID)'!G32,'UTI 3 '!G32,'CONTINGENCIA 2 '!G32,'CONTINGENCIA 3'!G32)</f>
        <v>20</v>
      </c>
      <c r="H32" s="232">
        <f t="shared" si="39"/>
        <v>13</v>
      </c>
      <c r="I32" s="137">
        <f>SUM('CORTA EST. RESPIRATORIA'!I32,'RN INTERMEDIO '!I32,'RN INTENSIVO '!I32,'RN C. MINIMOS'!I32,'MEDICINA 1'!I32,'MEDICINA 2'!I32,'MEDICINA 3'!I32,'HEMATO-ONCOLOGIA'!I32,'TRANSPLANTE M.O'!I32,'MEDICINA 4'!I32,'MEDICINA 5'!I32,'MEDICINA 6'!I32,'MONITOREO EPILEPSIA '!I32,'RECOBRO (CONTINGENCIA 1)'!I32,'QUEMADO GRAL'!I32,'QUEMADO INTENSIVO'!I32,'U.T.I 1'!I32,'UTI 2'!I32,ORTOPEDIA!I32,'AISLAMIENTO (COVID)'!I32,'UTI 3 '!I32,'CONTINGENCIA 2 '!I32,'CONTINGENCIA 3'!I32)</f>
        <v>6</v>
      </c>
      <c r="J32" s="137">
        <f>SUM('CORTA EST. RESPIRATORIA'!J32,'RN INTERMEDIO '!J32,'RN INTENSIVO '!J32,'RN C. MINIMOS'!J32,'MEDICINA 1'!J32,'MEDICINA 2'!J32,'MEDICINA 3'!J32,'HEMATO-ONCOLOGIA'!J32,'TRANSPLANTE M.O'!J32,'MEDICINA 4'!J32,'MEDICINA 5'!J32,'MEDICINA 6'!J32,'MONITOREO EPILEPSIA '!J32,'RECOBRO (CONTINGENCIA 1)'!J32,'QUEMADO GRAL'!J32,'QUEMADO INTENSIVO'!J32,'U.T.I 1'!J32,'UTI 2'!J32,ORTOPEDIA!J32,'AISLAMIENTO (COVID)'!J32,'UTI 3 '!J32,'CONTINGENCIA 2 '!J32,'CONTINGENCIA 3'!J32)</f>
        <v>7</v>
      </c>
      <c r="K32" s="221">
        <f t="shared" si="40"/>
        <v>13</v>
      </c>
      <c r="L32" s="137">
        <f>SUM('CORTA EST. RESPIRATORIA'!L32,'RN INTERMEDIO '!L32,'RN INTENSIVO '!L32,'RN C. MINIMOS'!L32,'MEDICINA 1'!L32,'MEDICINA 2'!L32,'MEDICINA 3'!L32,'HEMATO-ONCOLOGIA'!L32,'TRANSPLANTE M.O'!L32,'MEDICINA 4'!L32,'MEDICINA 5'!L32,'MEDICINA 6'!L32,'MONITOREO EPILEPSIA '!L32,'RECOBRO (CONTINGENCIA 1)'!L32,'QUEMADO GRAL'!L32,'QUEMADO INTENSIVO'!L32,'U.T.I 1'!L32,'UTI 2'!L32,ORTOPEDIA!L32,'AISLAMIENTO (COVID)'!L32,'UTI 3 '!L32,'CONTINGENCIA 2 '!L32,'CONTINGENCIA 3'!L32)</f>
        <v>6</v>
      </c>
      <c r="M32" s="137">
        <f>SUM('CORTA EST. RESPIRATORIA'!M32,'RN INTERMEDIO '!M32,'RN INTENSIVO '!M32,'RN C. MINIMOS'!M32,'MEDICINA 1'!M32,'MEDICINA 2'!M32,'MEDICINA 3'!M32,'HEMATO-ONCOLOGIA'!M32,'TRANSPLANTE M.O'!M32,'MEDICINA 4'!M32,'MEDICINA 5'!M32,'MEDICINA 6'!M32,'MONITOREO EPILEPSIA '!M32,'RECOBRO (CONTINGENCIA 1)'!M32,'QUEMADO GRAL'!M32,'QUEMADO INTENSIVO'!M32,'U.T.I 1'!M32,'UTI 2'!M32,ORTOPEDIA!M32,'AISLAMIENTO (COVID)'!M32,'UTI 3 '!M32,'CONTINGENCIA 2 '!M32,'CONTINGENCIA 3'!M32)</f>
        <v>7</v>
      </c>
      <c r="N32" s="221">
        <f t="shared" si="41"/>
        <v>20</v>
      </c>
      <c r="O32" s="137">
        <f>SUM('CORTA EST. RESPIRATORIA'!O32,'RN INTERMEDIO '!O32,'RN INTENSIVO '!O32,'RN C. MINIMOS'!O32,'MEDICINA 1'!O32,'MEDICINA 2'!O32,'MEDICINA 3'!O32,'HEMATO-ONCOLOGIA'!O32,'TRANSPLANTE M.O'!O32,'MEDICINA 4'!O32,'MEDICINA 5'!O32,'MEDICINA 6'!O32,'MONITOREO EPILEPSIA '!O32,'RECOBRO (CONTINGENCIA 1)'!O32,'QUEMADO GRAL'!O32,'QUEMADO INTENSIVO'!O32,'U.T.I 1'!O32,'UTI 2'!O32,ORTOPEDIA!O32,'AISLAMIENTO (COVID)'!O32,'UTI 3 '!O32,'CONTINGENCIA 2 '!O32,'CONTINGENCIA 3'!O32)</f>
        <v>10</v>
      </c>
      <c r="P32" s="137">
        <f>SUM('CORTA EST. RESPIRATORIA'!P32,'RN INTERMEDIO '!P32,'RN INTENSIVO '!P32,'RN C. MINIMOS'!P32,'MEDICINA 1'!P32,'MEDICINA 2'!P32,'MEDICINA 3'!P32,'HEMATO-ONCOLOGIA'!P32,'TRANSPLANTE M.O'!P32,'MEDICINA 4'!P32,'MEDICINA 5'!P32,'MEDICINA 6'!P32,'MONITOREO EPILEPSIA '!P32,'RECOBRO (CONTINGENCIA 1)'!P32,'QUEMADO GRAL'!P32,'QUEMADO INTENSIVO'!P32,'U.T.I 1'!P32,'UTI 2'!P32,ORTOPEDIA!P32,'AISLAMIENTO (COVID)'!P32,'UTI 3 '!P32,'CONTINGENCIA 2 '!P32,'CONTINGENCIA 3'!P32)</f>
        <v>10</v>
      </c>
      <c r="Q32" s="221">
        <f t="shared" si="42"/>
        <v>1</v>
      </c>
      <c r="R32" s="137">
        <f>SUM('CORTA EST. RESPIRATORIA'!R32,'RN INTERMEDIO '!R32,'RN INTENSIVO '!R32,'RN C. MINIMOS'!R32,'MEDICINA 1'!R32,'MEDICINA 2'!R32,'MEDICINA 3'!R32,'HEMATO-ONCOLOGIA'!R32,'TRANSPLANTE M.O'!R32,'MEDICINA 4'!R32,'MEDICINA 5'!R32,'MEDICINA 6'!R32,'MONITOREO EPILEPSIA '!R32,'RECOBRO (CONTINGENCIA 1)'!R32,'QUEMADO GRAL'!R32,'QUEMADO INTENSIVO'!R32,'U.T.I 1'!R32,'UTI 2'!R32,ORTOPEDIA!R32,'AISLAMIENTO (COVID)'!R32,'UTI 3 '!R32,'CONTINGENCIA 2 '!R32,'CONTINGENCIA 3'!R32)</f>
        <v>0</v>
      </c>
      <c r="S32" s="137">
        <f>SUM('CORTA EST. RESPIRATORIA'!S32,'RN INTERMEDIO '!S32,'RN INTENSIVO '!S32,'RN C. MINIMOS'!S32,'MEDICINA 1'!S32,'MEDICINA 2'!S32,'MEDICINA 3'!S32,'HEMATO-ONCOLOGIA'!S32,'TRANSPLANTE M.O'!S32,'MEDICINA 4'!S32,'MEDICINA 5'!S32,'MEDICINA 6'!S32,'MONITOREO EPILEPSIA '!S32,'RECOBRO (CONTINGENCIA 1)'!S32,'QUEMADO GRAL'!S32,'QUEMADO INTENSIVO'!S32,'U.T.I 1'!S32,'UTI 2'!S32,ORTOPEDIA!S32,'AISLAMIENTO (COVID)'!S32,'UTI 3 '!S32,'CONTINGENCIA 2 '!S32,'CONTINGENCIA 3'!S32)</f>
        <v>1</v>
      </c>
      <c r="T32" s="221">
        <f t="shared" si="43"/>
        <v>95</v>
      </c>
      <c r="U32" s="137">
        <f>SUM('CORTA EST. RESPIRATORIA'!U32,'RN INTERMEDIO '!U32,'RN INTENSIVO '!U32,'RN C. MINIMOS'!U32,'MEDICINA 1'!U32,'MEDICINA 2'!U32,'MEDICINA 3'!U32,'HEMATO-ONCOLOGIA'!U32,'TRANSPLANTE M.O'!U32,'MEDICINA 4'!U32,'MEDICINA 5'!U32,'MEDICINA 6'!U32,'MONITOREO EPILEPSIA '!U32,'RECOBRO (CONTINGENCIA 1)'!U32,'QUEMADO GRAL'!U32,'QUEMADO INTENSIVO'!U32,'U.T.I 1'!U32,'UTI 2'!U32,ORTOPEDIA!U32,'AISLAMIENTO (COVID)'!U32,'UTI 3 '!U32,'CONTINGENCIA 2 '!U32,'CONTINGENCIA 3'!U32)</f>
        <v>52</v>
      </c>
      <c r="V32" s="137">
        <f>SUM('CORTA EST. RESPIRATORIA'!V32,'RN INTERMEDIO '!V32,'RN INTENSIVO '!V32,'RN C. MINIMOS'!V32,'MEDICINA 1'!V32,'MEDICINA 2'!V32,'MEDICINA 3'!V32,'HEMATO-ONCOLOGIA'!V32,'TRANSPLANTE M.O'!V32,'MEDICINA 4'!V32,'MEDICINA 5'!V32,'MEDICINA 6'!V32,'MONITOREO EPILEPSIA '!V32,'RECOBRO (CONTINGENCIA 1)'!V32,'QUEMADO GRAL'!V32,'QUEMADO INTENSIVO'!V32,'U.T.I 1'!V32,'UTI 2'!V32,ORTOPEDIA!V32,'AISLAMIENTO (COVID)'!V32,'UTI 3 '!V32,'CONTINGENCIA 2 '!V32,'CONTINGENCIA 3'!V32)</f>
        <v>43</v>
      </c>
      <c r="W32" s="232">
        <f t="shared" si="44"/>
        <v>0</v>
      </c>
      <c r="X32" s="137">
        <f>SUM('CORTA EST. RESPIRATORIA'!X32,'RN INTERMEDIO '!X32,'RN INTENSIVO '!X32,'RN C. MINIMOS'!X32,'MEDICINA 1'!X32,'MEDICINA 2'!X32,'MEDICINA 3'!X32,'HEMATO-ONCOLOGIA'!X32,'TRANSPLANTE M.O'!X32,'MEDICINA 4'!X32,'MEDICINA 5'!X32,'MEDICINA 6'!X32,'MONITOREO EPILEPSIA '!X32,'RECOBRO (CONTINGENCIA 1)'!X32,'QUEMADO GRAL'!X32,'QUEMADO INTENSIVO'!X32,'U.T.I 1'!X32,'UTI 2'!X32,ORTOPEDIA!X32,'AISLAMIENTO (COVID)'!X32,'UTI 3 '!X32,'CONTINGENCIA 2 '!X32,'CONTINGENCIA 3'!X32)</f>
        <v>0</v>
      </c>
      <c r="Y32" s="137">
        <f>SUM('CORTA EST. RESPIRATORIA'!Y32,'RN INTERMEDIO '!Y32,'RN INTENSIVO '!Y32,'RN C. MINIMOS'!Y32,'MEDICINA 1'!Y32,'MEDICINA 2'!Y32,'MEDICINA 3'!Y32,'HEMATO-ONCOLOGIA'!Y32,'TRANSPLANTE M.O'!Y32,'MEDICINA 4'!Y32,'MEDICINA 5'!Y32,'MEDICINA 6'!Y32,'MONITOREO EPILEPSIA '!Y32,'RECOBRO (CONTINGENCIA 1)'!Y32,'QUEMADO GRAL'!Y32,'QUEMADO INTENSIVO'!Y32,'U.T.I 1'!Y32,'UTI 2'!Y32,ORTOPEDIA!Y32,'AISLAMIENTO (COVID)'!Y32,'UTI 3 '!Y32,'CONTINGENCIA 2 '!Y32,'CONTINGENCIA 3'!Y32)</f>
        <v>0</v>
      </c>
      <c r="Z32" s="233"/>
      <c r="AA32" s="106"/>
      <c r="AD32" s="196">
        <f t="shared" si="9"/>
        <v>502</v>
      </c>
      <c r="AE32" s="9">
        <v>199</v>
      </c>
      <c r="AF32" s="9">
        <v>303</v>
      </c>
      <c r="AG32" s="2">
        <v>26</v>
      </c>
    </row>
    <row r="33" spans="1:33" s="9" customFormat="1" ht="15.95" customHeight="1" thickBot="1">
      <c r="A33" s="130"/>
      <c r="B33" s="110">
        <f t="shared" ref="B33:H33" si="48">SUM(B26:B32)</f>
        <v>2485</v>
      </c>
      <c r="C33" s="110">
        <f>SUM(C26:C32)</f>
        <v>1360</v>
      </c>
      <c r="D33" s="110">
        <f t="shared" si="48"/>
        <v>1125</v>
      </c>
      <c r="E33" s="248">
        <f t="shared" si="48"/>
        <v>247</v>
      </c>
      <c r="F33" s="235">
        <f>SUM(F26:F32)</f>
        <v>130</v>
      </c>
      <c r="G33" s="242">
        <f>SUM(G26:G32)</f>
        <v>117</v>
      </c>
      <c r="H33" s="235">
        <f t="shared" si="48"/>
        <v>121</v>
      </c>
      <c r="I33" s="235">
        <f t="shared" ref="I33:W33" si="49">SUM(I26:I32)</f>
        <v>69</v>
      </c>
      <c r="J33" s="242">
        <f t="shared" si="49"/>
        <v>52</v>
      </c>
      <c r="K33" s="235">
        <f t="shared" si="49"/>
        <v>121</v>
      </c>
      <c r="L33" s="235">
        <f t="shared" si="49"/>
        <v>69</v>
      </c>
      <c r="M33" s="242">
        <f t="shared" si="49"/>
        <v>52</v>
      </c>
      <c r="N33" s="235">
        <f t="shared" si="49"/>
        <v>259</v>
      </c>
      <c r="O33" s="235">
        <f t="shared" si="49"/>
        <v>146</v>
      </c>
      <c r="P33" s="242">
        <f t="shared" si="49"/>
        <v>113</v>
      </c>
      <c r="Q33" s="235">
        <f t="shared" si="49"/>
        <v>5</v>
      </c>
      <c r="R33" s="235">
        <f t="shared" si="49"/>
        <v>2</v>
      </c>
      <c r="S33" s="244">
        <f t="shared" si="49"/>
        <v>3</v>
      </c>
      <c r="T33" s="254">
        <f>SUM(T26:T32)</f>
        <v>2377</v>
      </c>
      <c r="U33" s="245">
        <f>SUM(U26:U32)</f>
        <v>1313</v>
      </c>
      <c r="V33" s="245">
        <f>SUM(V26:V32)</f>
        <v>1064</v>
      </c>
      <c r="W33" s="249">
        <f t="shared" si="49"/>
        <v>1</v>
      </c>
      <c r="X33" s="247">
        <f t="shared" ref="X33:Y33" si="50">SUM(X26:X32)</f>
        <v>1</v>
      </c>
      <c r="Y33" s="247">
        <f t="shared" si="50"/>
        <v>0</v>
      </c>
      <c r="Z33" s="236">
        <f>SUM(Z24:Z27)</f>
        <v>0</v>
      </c>
      <c r="AA33" s="138">
        <f>SUM(AA24:AA27)</f>
        <v>0</v>
      </c>
      <c r="AD33" s="196">
        <f t="shared" si="9"/>
        <v>208</v>
      </c>
      <c r="AE33" s="9">
        <v>152</v>
      </c>
      <c r="AF33" s="9">
        <v>56</v>
      </c>
      <c r="AG33" s="2">
        <v>27</v>
      </c>
    </row>
    <row r="34" spans="1:33" s="9" customFormat="1" ht="15.95" customHeight="1">
      <c r="A34" s="129">
        <v>24</v>
      </c>
      <c r="B34" s="25">
        <f t="shared" si="45"/>
        <v>362</v>
      </c>
      <c r="C34" s="25">
        <f>SUM(C32,F34,I34)-SUM(L34,O34,R34)</f>
        <v>195</v>
      </c>
      <c r="D34" s="25">
        <f>SUM(D32,G34,J34)-SUM(M34,P34,S34)</f>
        <v>167</v>
      </c>
      <c r="E34" s="232">
        <f t="shared" ref="E34:E36" si="51">SUM(F34:G34)</f>
        <v>38</v>
      </c>
      <c r="F34" s="137">
        <f>SUM('CORTA EST. RESPIRATORIA'!F34,'RN INTERMEDIO '!F34,'RN INTENSIVO '!F34,'RN C. MINIMOS'!F34,'MEDICINA 1'!F34,'MEDICINA 2'!F34,'MEDICINA 3'!F34,'HEMATO-ONCOLOGIA'!F34,'TRANSPLANTE M.O'!F34,'MEDICINA 4'!F34,'MEDICINA 5'!F34,'MEDICINA 6'!F34,'MONITOREO EPILEPSIA '!F34,'RECOBRO (CONTINGENCIA 1)'!F34,'QUEMADO GRAL'!F34,'QUEMADO INTENSIVO'!F34,'U.T.I 1'!F34,'UTI 2'!F34,ORTOPEDIA!F34,'AISLAMIENTO (COVID)'!F34,'UTI 3 '!F34,'CONTINGENCIA 2 '!F34,'CONTINGENCIA 3'!F34)</f>
        <v>20</v>
      </c>
      <c r="G34" s="137">
        <f>SUM('CORTA EST. RESPIRATORIA'!G34,'RN INTERMEDIO '!G34,'RN INTENSIVO '!G34,'RN C. MINIMOS'!G34,'MEDICINA 1'!G34,'MEDICINA 2'!G34,'MEDICINA 3'!G34,'HEMATO-ONCOLOGIA'!G34,'TRANSPLANTE M.O'!G34,'MEDICINA 4'!G34,'MEDICINA 5'!G34,'MEDICINA 6'!G34,'MONITOREO EPILEPSIA '!G34,'RECOBRO (CONTINGENCIA 1)'!G34,'QUEMADO GRAL'!G34,'QUEMADO INTENSIVO'!G34,'U.T.I 1'!G34,'UTI 2'!G34,ORTOPEDIA!G34,'AISLAMIENTO (COVID)'!G34,'UTI 3 '!G34,'CONTINGENCIA 2 '!G34,'CONTINGENCIA 3'!G34)</f>
        <v>18</v>
      </c>
      <c r="H34" s="232">
        <f t="shared" ref="H34:H35" si="52">SUM(I34:J34)</f>
        <v>16</v>
      </c>
      <c r="I34" s="137">
        <f>SUM('CORTA EST. RESPIRATORIA'!I34,'RN INTERMEDIO '!I34,'RN INTENSIVO '!I34,'RN C. MINIMOS'!I34,'MEDICINA 1'!I34,'MEDICINA 2'!I34,'MEDICINA 3'!I34,'HEMATO-ONCOLOGIA'!I34,'TRANSPLANTE M.O'!I34,'MEDICINA 4'!I34,'MEDICINA 5'!I34,'MEDICINA 6'!I34,'MONITOREO EPILEPSIA '!I34,'RECOBRO (CONTINGENCIA 1)'!I34,'QUEMADO GRAL'!I34,'QUEMADO INTENSIVO'!I34,'U.T.I 1'!I34,'UTI 2'!I34,ORTOPEDIA!I34,'AISLAMIENTO (COVID)'!I34,'UTI 3 '!I34,'CONTINGENCIA 2 '!I34,'CONTINGENCIA 3'!I34)</f>
        <v>10</v>
      </c>
      <c r="J34" s="137">
        <f>SUM('CORTA EST. RESPIRATORIA'!J34,'RN INTERMEDIO '!J34,'RN INTENSIVO '!J34,'RN C. MINIMOS'!J34,'MEDICINA 1'!J34,'MEDICINA 2'!J34,'MEDICINA 3'!J34,'HEMATO-ONCOLOGIA'!J34,'TRANSPLANTE M.O'!J34,'MEDICINA 4'!J34,'MEDICINA 5'!J34,'MEDICINA 6'!J34,'MONITOREO EPILEPSIA '!J34,'RECOBRO (CONTINGENCIA 1)'!J34,'QUEMADO GRAL'!J34,'QUEMADO INTENSIVO'!J34,'U.T.I 1'!J34,'UTI 2'!J34,ORTOPEDIA!J34,'AISLAMIENTO (COVID)'!J34,'UTI 3 '!J34,'CONTINGENCIA 2 '!J34,'CONTINGENCIA 3'!J34)</f>
        <v>6</v>
      </c>
      <c r="K34" s="221">
        <f t="shared" ref="K34:K35" si="53">SUM(L34:M34)</f>
        <v>16</v>
      </c>
      <c r="L34" s="137">
        <f>SUM('CORTA EST. RESPIRATORIA'!L34,'RN INTERMEDIO '!L34,'RN INTENSIVO '!L34,'RN C. MINIMOS'!L34,'MEDICINA 1'!L34,'MEDICINA 2'!L34,'MEDICINA 3'!L34,'HEMATO-ONCOLOGIA'!L34,'TRANSPLANTE M.O'!L34,'MEDICINA 4'!L34,'MEDICINA 5'!L34,'MEDICINA 6'!L34,'MONITOREO EPILEPSIA '!L34,'RECOBRO (CONTINGENCIA 1)'!L34,'QUEMADO GRAL'!L34,'QUEMADO INTENSIVO'!L34,'U.T.I 1'!L34,'UTI 2'!L34,ORTOPEDIA!L34,'AISLAMIENTO (COVID)'!L34,'UTI 3 '!L34,'CONTINGENCIA 2 '!L34,'CONTINGENCIA 3'!L34)</f>
        <v>10</v>
      </c>
      <c r="M34" s="137">
        <f>SUM('CORTA EST. RESPIRATORIA'!M34,'RN INTERMEDIO '!M34,'RN INTENSIVO '!M34,'RN C. MINIMOS'!M34,'MEDICINA 1'!M34,'MEDICINA 2'!M34,'MEDICINA 3'!M34,'HEMATO-ONCOLOGIA'!M34,'TRANSPLANTE M.O'!M34,'MEDICINA 4'!M34,'MEDICINA 5'!M34,'MEDICINA 6'!M34,'MONITOREO EPILEPSIA '!M34,'RECOBRO (CONTINGENCIA 1)'!M34,'QUEMADO GRAL'!M34,'QUEMADO INTENSIVO'!M34,'U.T.I 1'!M34,'UTI 2'!M34,ORTOPEDIA!M34,'AISLAMIENTO (COVID)'!M34,'UTI 3 '!M34,'CONTINGENCIA 2 '!M34,'CONTINGENCIA 3'!M34)</f>
        <v>6</v>
      </c>
      <c r="N34" s="221">
        <f t="shared" ref="N34:N35" si="54">SUM(O34:P34)</f>
        <v>35</v>
      </c>
      <c r="O34" s="137">
        <f>SUM('CORTA EST. RESPIRATORIA'!O34,'RN INTERMEDIO '!O34,'RN INTENSIVO '!O34,'RN C. MINIMOS'!O34,'MEDICINA 1'!O34,'MEDICINA 2'!O34,'MEDICINA 3'!O34,'HEMATO-ONCOLOGIA'!O34,'TRANSPLANTE M.O'!O34,'MEDICINA 4'!O34,'MEDICINA 5'!O34,'MEDICINA 6'!O34,'MONITOREO EPILEPSIA '!O34,'RECOBRO (CONTINGENCIA 1)'!O34,'QUEMADO GRAL'!O34,'QUEMADO INTENSIVO'!O34,'U.T.I 1'!O34,'UTI 2'!O34,ORTOPEDIA!O34,'AISLAMIENTO (COVID)'!O34,'UTI 3 '!O34,'CONTINGENCIA 2 '!O34,'CONTINGENCIA 3'!O34)</f>
        <v>19</v>
      </c>
      <c r="P34" s="137">
        <f>SUM('CORTA EST. RESPIRATORIA'!P34,'RN INTERMEDIO '!P34,'RN INTENSIVO '!P34,'RN C. MINIMOS'!P34,'MEDICINA 1'!P34,'MEDICINA 2'!P34,'MEDICINA 3'!P34,'HEMATO-ONCOLOGIA'!P34,'TRANSPLANTE M.O'!P34,'MEDICINA 4'!P34,'MEDICINA 5'!P34,'MEDICINA 6'!P34,'MONITOREO EPILEPSIA '!P34,'RECOBRO (CONTINGENCIA 1)'!P34,'QUEMADO GRAL'!P34,'QUEMADO INTENSIVO'!P34,'U.T.I 1'!P34,'UTI 2'!P34,ORTOPEDIA!P34,'AISLAMIENTO (COVID)'!P34,'UTI 3 '!P34,'CONTINGENCIA 2 '!P34,'CONTINGENCIA 3'!P34)</f>
        <v>16</v>
      </c>
      <c r="Q34" s="221">
        <f t="shared" ref="Q34:Q35" si="55">SUM(R34:S34)</f>
        <v>2</v>
      </c>
      <c r="R34" s="137">
        <f>SUM('CORTA EST. RESPIRATORIA'!R34,'RN INTERMEDIO '!R34,'RN INTENSIVO '!R34,'RN C. MINIMOS'!R34,'MEDICINA 1'!R34,'MEDICINA 2'!R34,'MEDICINA 3'!R34,'HEMATO-ONCOLOGIA'!R34,'TRANSPLANTE M.O'!R34,'MEDICINA 4'!R34,'MEDICINA 5'!R34,'MEDICINA 6'!R34,'MONITOREO EPILEPSIA '!R34,'RECOBRO (CONTINGENCIA 1)'!R34,'QUEMADO GRAL'!R34,'QUEMADO INTENSIVO'!R34,'U.T.I 1'!R34,'UTI 2'!R34,ORTOPEDIA!R34,'AISLAMIENTO (COVID)'!R34,'UTI 3 '!R34,'CONTINGENCIA 2 '!R34,'CONTINGENCIA 3'!R34)</f>
        <v>0</v>
      </c>
      <c r="S34" s="137">
        <f>SUM('CORTA EST. RESPIRATORIA'!S34,'RN INTERMEDIO '!S34,'RN INTENSIVO '!S34,'RN C. MINIMOS'!S34,'MEDICINA 1'!S34,'MEDICINA 2'!S34,'MEDICINA 3'!S34,'HEMATO-ONCOLOGIA'!S34,'TRANSPLANTE M.O'!S34,'MEDICINA 4'!S34,'MEDICINA 5'!S34,'MEDICINA 6'!S34,'MONITOREO EPILEPSIA '!S34,'RECOBRO (CONTINGENCIA 1)'!S34,'QUEMADO GRAL'!S34,'QUEMADO INTENSIVO'!S34,'U.T.I 1'!S34,'UTI 2'!S34,ORTOPEDIA!S34,'AISLAMIENTO (COVID)'!S34,'UTI 3 '!S34,'CONTINGENCIA 2 '!S34,'CONTINGENCIA 3'!S34)</f>
        <v>2</v>
      </c>
      <c r="T34" s="221">
        <f t="shared" si="43"/>
        <v>232</v>
      </c>
      <c r="U34" s="137">
        <f>SUM('CORTA EST. RESPIRATORIA'!U34,'RN INTERMEDIO '!U34,'RN INTENSIVO '!U34,'RN C. MINIMOS'!U34,'MEDICINA 1'!U34,'MEDICINA 2'!U34,'MEDICINA 3'!U34,'HEMATO-ONCOLOGIA'!U34,'TRANSPLANTE M.O'!U34,'MEDICINA 4'!U34,'MEDICINA 5'!U34,'MEDICINA 6'!U34,'MONITOREO EPILEPSIA '!U34,'RECOBRO (CONTINGENCIA 1)'!U34,'QUEMADO GRAL'!U34,'QUEMADO INTENSIVO'!U34,'U.T.I 1'!U34,'UTI 2'!U34,ORTOPEDIA!U34,'AISLAMIENTO (COVID)'!U34,'UTI 3 '!U34,'CONTINGENCIA 2 '!U34,'CONTINGENCIA 3'!U34)</f>
        <v>147</v>
      </c>
      <c r="V34" s="137">
        <f>SUM('CORTA EST. RESPIRATORIA'!V34,'RN INTERMEDIO '!V34,'RN INTENSIVO '!V34,'RN C. MINIMOS'!V34,'MEDICINA 1'!V34,'MEDICINA 2'!V34,'MEDICINA 3'!V34,'HEMATO-ONCOLOGIA'!V34,'TRANSPLANTE M.O'!V34,'MEDICINA 4'!V34,'MEDICINA 5'!V34,'MEDICINA 6'!V34,'MONITOREO EPILEPSIA '!V34,'RECOBRO (CONTINGENCIA 1)'!V34,'QUEMADO GRAL'!V34,'QUEMADO INTENSIVO'!V34,'U.T.I 1'!V34,'UTI 2'!V34,ORTOPEDIA!V34,'AISLAMIENTO (COVID)'!V34,'UTI 3 '!V34,'CONTINGENCIA 2 '!V34,'CONTINGENCIA 3'!V34)</f>
        <v>85</v>
      </c>
      <c r="W34" s="232">
        <f t="shared" ref="W34:W35" si="56">SUM(X34:Y34)</f>
        <v>1</v>
      </c>
      <c r="X34" s="137">
        <f>SUM('CORTA EST. RESPIRATORIA'!X34,'RN INTERMEDIO '!X34,'RN INTENSIVO '!X34,'RN C. MINIMOS'!X34,'MEDICINA 1'!X34,'MEDICINA 2'!X34,'MEDICINA 3'!X34,'HEMATO-ONCOLOGIA'!X34,'TRANSPLANTE M.O'!X34,'MEDICINA 4'!X34,'MEDICINA 5'!X34,'MEDICINA 6'!X34,'MONITOREO EPILEPSIA '!X34,'RECOBRO (CONTINGENCIA 1)'!X34,'QUEMADO GRAL'!X34,'QUEMADO INTENSIVO'!X34,'U.T.I 1'!X34,'UTI 2'!X34,ORTOPEDIA!X34,'AISLAMIENTO (COVID)'!X34,'UTI 3 '!X34,'CONTINGENCIA 2 '!X34,'CONTINGENCIA 3'!X34)</f>
        <v>0</v>
      </c>
      <c r="Y34" s="137">
        <f>SUM('CORTA EST. RESPIRATORIA'!Y34,'RN INTERMEDIO '!Y34,'RN INTENSIVO '!Y34,'RN C. MINIMOS'!Y34,'MEDICINA 1'!Y34,'MEDICINA 2'!Y34,'MEDICINA 3'!Y34,'HEMATO-ONCOLOGIA'!Y34,'TRANSPLANTE M.O'!Y34,'MEDICINA 4'!Y34,'MEDICINA 5'!Y34,'MEDICINA 6'!Y34,'MONITOREO EPILEPSIA '!Y34,'RECOBRO (CONTINGENCIA 1)'!Y34,'QUEMADO GRAL'!Y34,'QUEMADO INTENSIVO'!Y34,'U.T.I 1'!Y34,'UTI 2'!Y34,ORTOPEDIA!Y34,'AISLAMIENTO (COVID)'!Y34,'UTI 3 '!Y34,'CONTINGENCIA 2 '!Y34,'CONTINGENCIA 3'!Y34)</f>
        <v>1</v>
      </c>
      <c r="Z34" s="233"/>
      <c r="AA34" s="106"/>
      <c r="AD34" s="196">
        <f t="shared" si="9"/>
        <v>490</v>
      </c>
      <c r="AE34" s="9">
        <v>161</v>
      </c>
      <c r="AF34" s="9">
        <v>329</v>
      </c>
      <c r="AG34" s="2">
        <v>28</v>
      </c>
    </row>
    <row r="35" spans="1:33" s="9" customFormat="1" ht="15.95" customHeight="1">
      <c r="A35" s="129">
        <v>25</v>
      </c>
      <c r="B35" s="25">
        <f t="shared" ref="B35:B36" si="57">SUM(C35:D35)</f>
        <v>355</v>
      </c>
      <c r="C35" s="25">
        <f t="shared" ref="C35:C36" si="58">SUM(C34,F35,I35)-SUM(L35,O35,R35)</f>
        <v>194</v>
      </c>
      <c r="D35" s="157">
        <f t="shared" ref="D35:D36" si="59">SUM(D34,G35,J35)-SUM(M35,P35,S35)</f>
        <v>161</v>
      </c>
      <c r="E35" s="232">
        <f t="shared" si="51"/>
        <v>39</v>
      </c>
      <c r="F35" s="137">
        <f>SUM('CORTA EST. RESPIRATORIA'!F35,'RN INTERMEDIO '!F35,'RN INTENSIVO '!F35,'RN C. MINIMOS'!F35,'MEDICINA 1'!F35,'MEDICINA 2'!F35,'MEDICINA 3'!F35,'HEMATO-ONCOLOGIA'!F35,'TRANSPLANTE M.O'!F35,'MEDICINA 4'!F35,'MEDICINA 5'!F35,'MEDICINA 6'!F35,'MONITOREO EPILEPSIA '!F35,'RECOBRO (CONTINGENCIA 1)'!F35,'QUEMADO GRAL'!F35,'QUEMADO INTENSIVO'!F35,'U.T.I 1'!F35,'UTI 2'!F35,ORTOPEDIA!F35,'AISLAMIENTO (COVID)'!F35,'UTI 3 '!F35,'CONTINGENCIA 2 '!F35,'CONTINGENCIA 3'!F35)</f>
        <v>20</v>
      </c>
      <c r="G35" s="137">
        <f>SUM('CORTA EST. RESPIRATORIA'!G35,'RN INTERMEDIO '!G35,'RN INTENSIVO '!G35,'RN C. MINIMOS'!G35,'MEDICINA 1'!G35,'MEDICINA 2'!G35,'MEDICINA 3'!G35,'HEMATO-ONCOLOGIA'!G35,'TRANSPLANTE M.O'!G35,'MEDICINA 4'!G35,'MEDICINA 5'!G35,'MEDICINA 6'!G35,'MONITOREO EPILEPSIA '!G35,'RECOBRO (CONTINGENCIA 1)'!G35,'QUEMADO GRAL'!G35,'QUEMADO INTENSIVO'!G35,'U.T.I 1'!G35,'UTI 2'!G35,ORTOPEDIA!G35,'AISLAMIENTO (COVID)'!G35,'UTI 3 '!G35,'CONTINGENCIA 2 '!G35,'CONTINGENCIA 3'!G35)</f>
        <v>19</v>
      </c>
      <c r="H35" s="232">
        <f t="shared" si="52"/>
        <v>16</v>
      </c>
      <c r="I35" s="137">
        <f>SUM('CORTA EST. RESPIRATORIA'!I35,'RN INTERMEDIO '!I35,'RN INTENSIVO '!I35,'RN C. MINIMOS'!I35,'MEDICINA 1'!I35,'MEDICINA 2'!I35,'MEDICINA 3'!I35,'HEMATO-ONCOLOGIA'!I35,'TRANSPLANTE M.O'!I35,'MEDICINA 4'!I35,'MEDICINA 5'!I35,'MEDICINA 6'!I35,'MONITOREO EPILEPSIA '!I35,'RECOBRO (CONTINGENCIA 1)'!I35,'QUEMADO GRAL'!I35,'QUEMADO INTENSIVO'!I35,'U.T.I 1'!I35,'UTI 2'!I35,ORTOPEDIA!I35,'AISLAMIENTO (COVID)'!I35,'UTI 3 '!I35,'CONTINGENCIA 2 '!I35,'CONTINGENCIA 3'!I35)</f>
        <v>11</v>
      </c>
      <c r="J35" s="137">
        <f>SUM('CORTA EST. RESPIRATORIA'!J35,'RN INTERMEDIO '!J35,'RN INTENSIVO '!J35,'RN C. MINIMOS'!J35,'MEDICINA 1'!J35,'MEDICINA 2'!J35,'MEDICINA 3'!J35,'HEMATO-ONCOLOGIA'!J35,'TRANSPLANTE M.O'!J35,'MEDICINA 4'!J35,'MEDICINA 5'!J35,'MEDICINA 6'!J35,'MONITOREO EPILEPSIA '!J35,'RECOBRO (CONTINGENCIA 1)'!J35,'QUEMADO GRAL'!J35,'QUEMADO INTENSIVO'!J35,'U.T.I 1'!J35,'UTI 2'!J35,ORTOPEDIA!J35,'AISLAMIENTO (COVID)'!J35,'UTI 3 '!J35,'CONTINGENCIA 2 '!J35,'CONTINGENCIA 3'!J35)</f>
        <v>5</v>
      </c>
      <c r="K35" s="221">
        <f t="shared" si="53"/>
        <v>16</v>
      </c>
      <c r="L35" s="137">
        <f>SUM('CORTA EST. RESPIRATORIA'!L35,'RN INTERMEDIO '!L35,'RN INTENSIVO '!L35,'RN C. MINIMOS'!L35,'MEDICINA 1'!L35,'MEDICINA 2'!L35,'MEDICINA 3'!L35,'HEMATO-ONCOLOGIA'!L35,'TRANSPLANTE M.O'!L35,'MEDICINA 4'!L35,'MEDICINA 5'!L35,'MEDICINA 6'!L35,'MONITOREO EPILEPSIA '!L35,'RECOBRO (CONTINGENCIA 1)'!L35,'QUEMADO GRAL'!L35,'QUEMADO INTENSIVO'!L35,'U.T.I 1'!L35,'UTI 2'!L35,ORTOPEDIA!L35,'AISLAMIENTO (COVID)'!L35,'UTI 3 '!L35,'CONTINGENCIA 2 '!L35,'CONTINGENCIA 3'!L35)</f>
        <v>11</v>
      </c>
      <c r="M35" s="137">
        <f>SUM('CORTA EST. RESPIRATORIA'!M35,'RN INTERMEDIO '!M35,'RN INTENSIVO '!M35,'RN C. MINIMOS'!M35,'MEDICINA 1'!M35,'MEDICINA 2'!M35,'MEDICINA 3'!M35,'HEMATO-ONCOLOGIA'!M35,'TRANSPLANTE M.O'!M35,'MEDICINA 4'!M35,'MEDICINA 5'!M35,'MEDICINA 6'!M35,'MONITOREO EPILEPSIA '!M35,'RECOBRO (CONTINGENCIA 1)'!M35,'QUEMADO GRAL'!M35,'QUEMADO INTENSIVO'!M35,'U.T.I 1'!M35,'UTI 2'!M35,ORTOPEDIA!M35,'AISLAMIENTO (COVID)'!M35,'UTI 3 '!M35,'CONTINGENCIA 2 '!M35,'CONTINGENCIA 3'!M35)</f>
        <v>5</v>
      </c>
      <c r="N35" s="221">
        <f t="shared" si="54"/>
        <v>46</v>
      </c>
      <c r="O35" s="137">
        <f>SUM('CORTA EST. RESPIRATORIA'!O35,'RN INTERMEDIO '!O35,'RN INTENSIVO '!O35,'RN C. MINIMOS'!O35,'MEDICINA 1'!O35,'MEDICINA 2'!O35,'MEDICINA 3'!O35,'HEMATO-ONCOLOGIA'!O35,'TRANSPLANTE M.O'!O35,'MEDICINA 4'!O35,'MEDICINA 5'!O35,'MEDICINA 6'!O35,'MONITOREO EPILEPSIA '!O35,'RECOBRO (CONTINGENCIA 1)'!O35,'QUEMADO GRAL'!O35,'QUEMADO INTENSIVO'!O35,'U.T.I 1'!O35,'UTI 2'!O35,ORTOPEDIA!O35,'AISLAMIENTO (COVID)'!O35,'UTI 3 '!O35,'CONTINGENCIA 2 '!O35,'CONTINGENCIA 3'!O35)</f>
        <v>21</v>
      </c>
      <c r="P35" s="137">
        <f>SUM('CORTA EST. RESPIRATORIA'!P35,'RN INTERMEDIO '!P35,'RN INTENSIVO '!P35,'RN C. MINIMOS'!P35,'MEDICINA 1'!P35,'MEDICINA 2'!P35,'MEDICINA 3'!P35,'HEMATO-ONCOLOGIA'!P35,'TRANSPLANTE M.O'!P35,'MEDICINA 4'!P35,'MEDICINA 5'!P35,'MEDICINA 6'!P35,'MONITOREO EPILEPSIA '!P35,'RECOBRO (CONTINGENCIA 1)'!P35,'QUEMADO GRAL'!P35,'QUEMADO INTENSIVO'!P35,'U.T.I 1'!P35,'UTI 2'!P35,ORTOPEDIA!P35,'AISLAMIENTO (COVID)'!P35,'UTI 3 '!P35,'CONTINGENCIA 2 '!P35,'CONTINGENCIA 3'!P35)</f>
        <v>25</v>
      </c>
      <c r="Q35" s="221">
        <f t="shared" si="55"/>
        <v>0</v>
      </c>
      <c r="R35" s="137">
        <f>SUM('CORTA EST. RESPIRATORIA'!R35,'RN INTERMEDIO '!R35,'RN INTENSIVO '!R35,'RN C. MINIMOS'!R35,'MEDICINA 1'!R35,'MEDICINA 2'!R35,'MEDICINA 3'!R35,'HEMATO-ONCOLOGIA'!R35,'TRANSPLANTE M.O'!R35,'MEDICINA 4'!R35,'MEDICINA 5'!R35,'MEDICINA 6'!R35,'MONITOREO EPILEPSIA '!R35,'RECOBRO (CONTINGENCIA 1)'!R35,'QUEMADO GRAL'!R35,'QUEMADO INTENSIVO'!R35,'U.T.I 1'!R35,'UTI 2'!R35,ORTOPEDIA!R35,'AISLAMIENTO (COVID)'!R35,'UTI 3 '!R35,'CONTINGENCIA 2 '!R35,'CONTINGENCIA 3'!R35)</f>
        <v>0</v>
      </c>
      <c r="S35" s="137">
        <f>SUM('CORTA EST. RESPIRATORIA'!S35,'RN INTERMEDIO '!S35,'RN INTENSIVO '!S35,'RN C. MINIMOS'!S35,'MEDICINA 1'!S35,'MEDICINA 2'!S35,'MEDICINA 3'!S35,'HEMATO-ONCOLOGIA'!S35,'TRANSPLANTE M.O'!S35,'MEDICINA 4'!S35,'MEDICINA 5'!S35,'MEDICINA 6'!S35,'MONITOREO EPILEPSIA '!S35,'RECOBRO (CONTINGENCIA 1)'!S35,'QUEMADO GRAL'!S35,'QUEMADO INTENSIVO'!S35,'U.T.I 1'!S35,'UTI 2'!S35,ORTOPEDIA!S35,'AISLAMIENTO (COVID)'!S35,'UTI 3 '!S35,'CONTINGENCIA 2 '!S35,'CONTINGENCIA 3'!S35)</f>
        <v>0</v>
      </c>
      <c r="T35" s="221">
        <f t="shared" si="43"/>
        <v>469</v>
      </c>
      <c r="U35" s="137">
        <f>SUM('CORTA EST. RESPIRATORIA'!U35,'RN INTERMEDIO '!U35,'RN INTENSIVO '!U35,'RN C. MINIMOS'!U35,'MEDICINA 1'!U35,'MEDICINA 2'!U35,'MEDICINA 3'!U35,'HEMATO-ONCOLOGIA'!U35,'TRANSPLANTE M.O'!U35,'MEDICINA 4'!U35,'MEDICINA 5'!U35,'MEDICINA 6'!U35,'MONITOREO EPILEPSIA '!U35,'RECOBRO (CONTINGENCIA 1)'!U35,'QUEMADO GRAL'!U35,'QUEMADO INTENSIVO'!U35,'U.T.I 1'!U35,'UTI 2'!U35,ORTOPEDIA!U35,'AISLAMIENTO (COVID)'!U35,'UTI 3 '!U35,'CONTINGENCIA 2 '!U35,'CONTINGENCIA 3'!U35)</f>
        <v>199</v>
      </c>
      <c r="V35" s="137">
        <f>SUM('CORTA EST. RESPIRATORIA'!V35,'RN INTERMEDIO '!V35,'RN INTENSIVO '!V35,'RN C. MINIMOS'!V35,'MEDICINA 1'!V35,'MEDICINA 2'!V35,'MEDICINA 3'!V35,'HEMATO-ONCOLOGIA'!V35,'TRANSPLANTE M.O'!V35,'MEDICINA 4'!V35,'MEDICINA 5'!V35,'MEDICINA 6'!V35,'MONITOREO EPILEPSIA '!V35,'RECOBRO (CONTINGENCIA 1)'!V35,'QUEMADO GRAL'!V35,'QUEMADO INTENSIVO'!V35,'U.T.I 1'!V35,'UTI 2'!V35,ORTOPEDIA!V35,'AISLAMIENTO (COVID)'!V35,'UTI 3 '!V35,'CONTINGENCIA 2 '!V35,'CONTINGENCIA 3'!V35)</f>
        <v>270</v>
      </c>
      <c r="W35" s="232">
        <f t="shared" si="56"/>
        <v>0</v>
      </c>
      <c r="X35" s="137">
        <f>SUM('CORTA EST. RESPIRATORIA'!X35,'RN INTERMEDIO '!X35,'RN INTENSIVO '!X35,'RN C. MINIMOS'!X35,'MEDICINA 1'!X35,'MEDICINA 2'!X35,'MEDICINA 3'!X35,'HEMATO-ONCOLOGIA'!X35,'TRANSPLANTE M.O'!X35,'MEDICINA 4'!X35,'MEDICINA 5'!X35,'MEDICINA 6'!X35,'MONITOREO EPILEPSIA '!X35,'RECOBRO (CONTINGENCIA 1)'!X35,'QUEMADO GRAL'!X35,'QUEMADO INTENSIVO'!X35,'U.T.I 1'!X35,'UTI 2'!X35,ORTOPEDIA!X35,'AISLAMIENTO (COVID)'!X35,'UTI 3 '!X35,'CONTINGENCIA 2 '!X35,'CONTINGENCIA 3'!X35)</f>
        <v>0</v>
      </c>
      <c r="Y35" s="137">
        <f>SUM('CORTA EST. RESPIRATORIA'!Y35,'RN INTERMEDIO '!Y35,'RN INTENSIVO '!Y35,'RN C. MINIMOS'!Y35,'MEDICINA 1'!Y35,'MEDICINA 2'!Y35,'MEDICINA 3'!Y35,'HEMATO-ONCOLOGIA'!Y35,'TRANSPLANTE M.O'!Y35,'MEDICINA 4'!Y35,'MEDICINA 5'!Y35,'MEDICINA 6'!Y35,'MONITOREO EPILEPSIA '!Y35,'RECOBRO (CONTINGENCIA 1)'!Y35,'QUEMADO GRAL'!Y35,'QUEMADO INTENSIVO'!Y35,'U.T.I 1'!Y35,'UTI 2'!Y35,ORTOPEDIA!Y35,'AISLAMIENTO (COVID)'!Y35,'UTI 3 '!Y35,'CONTINGENCIA 2 '!Y35,'CONTINGENCIA 3'!Y35)</f>
        <v>0</v>
      </c>
      <c r="Z35" s="233"/>
      <c r="AA35" s="106"/>
      <c r="AD35" s="196">
        <f t="shared" si="9"/>
        <v>73</v>
      </c>
      <c r="AE35" s="9">
        <v>43</v>
      </c>
      <c r="AF35" s="9">
        <v>30</v>
      </c>
      <c r="AG35" s="2">
        <v>29</v>
      </c>
    </row>
    <row r="36" spans="1:33" s="9" customFormat="1" ht="15.95" customHeight="1">
      <c r="A36" s="129">
        <v>26</v>
      </c>
      <c r="B36" s="25">
        <f t="shared" si="57"/>
        <v>357</v>
      </c>
      <c r="C36" s="25">
        <f t="shared" si="58"/>
        <v>198</v>
      </c>
      <c r="D36" s="157">
        <f t="shared" si="59"/>
        <v>159</v>
      </c>
      <c r="E36" s="232">
        <f t="shared" si="51"/>
        <v>33</v>
      </c>
      <c r="F36" s="137">
        <f>SUM('CORTA EST. RESPIRATORIA'!F36,'RN INTERMEDIO '!F36,'RN INTENSIVO '!F36,'RN C. MINIMOS'!F36,'MEDICINA 1'!F36,'MEDICINA 2'!F36,'MEDICINA 3'!F36,'HEMATO-ONCOLOGIA'!F36,'TRANSPLANTE M.O'!F36,'MEDICINA 4'!F36,'MEDICINA 5'!F36,'MEDICINA 6'!F36,'MONITOREO EPILEPSIA '!F36,'RECOBRO (CONTINGENCIA 1)'!F36,'QUEMADO GRAL'!F36,'QUEMADO INTENSIVO'!F36,'U.T.I 1'!F36,'UTI 2'!F36,ORTOPEDIA!F36,'AISLAMIENTO (COVID)'!F36,'UTI 3 '!F36,'CONTINGENCIA 2 '!F36,'CONTINGENCIA 3'!F36)</f>
        <v>21</v>
      </c>
      <c r="G36" s="137">
        <f>SUM('CORTA EST. RESPIRATORIA'!G36,'RN INTERMEDIO '!G36,'RN INTENSIVO '!G36,'RN C. MINIMOS'!G36,'MEDICINA 1'!G36,'MEDICINA 2'!G36,'MEDICINA 3'!G36,'HEMATO-ONCOLOGIA'!G36,'TRANSPLANTE M.O'!G36,'MEDICINA 4'!G36,'MEDICINA 5'!G36,'MEDICINA 6'!G36,'MONITOREO EPILEPSIA '!G36,'RECOBRO (CONTINGENCIA 1)'!G36,'QUEMADO GRAL'!G36,'QUEMADO INTENSIVO'!G36,'U.T.I 1'!G36,'UTI 2'!G36,ORTOPEDIA!G36,'AISLAMIENTO (COVID)'!G36,'UTI 3 '!G36,'CONTINGENCIA 2 '!G36,'CONTINGENCIA 3'!G36)</f>
        <v>12</v>
      </c>
      <c r="H36" s="232">
        <f t="shared" ref="H36" si="60">SUM(I36:J36)</f>
        <v>19</v>
      </c>
      <c r="I36" s="137">
        <f>SUM('CORTA EST. RESPIRATORIA'!I36,'RN INTERMEDIO '!I36,'RN INTENSIVO '!I36,'RN C. MINIMOS'!I36,'MEDICINA 1'!I36,'MEDICINA 2'!I36,'MEDICINA 3'!I36,'HEMATO-ONCOLOGIA'!I36,'TRANSPLANTE M.O'!I36,'MEDICINA 4'!I36,'MEDICINA 5'!I36,'MEDICINA 6'!I36,'MONITOREO EPILEPSIA '!I36,'RECOBRO (CONTINGENCIA 1)'!I36,'QUEMADO GRAL'!I36,'QUEMADO INTENSIVO'!I36,'U.T.I 1'!I36,'UTI 2'!I36,ORTOPEDIA!I36,'AISLAMIENTO (COVID)'!I36,'UTI 3 '!I36,'CONTINGENCIA 2 '!I36,'CONTINGENCIA 3'!I36)</f>
        <v>14</v>
      </c>
      <c r="J36" s="137">
        <f>SUM('CORTA EST. RESPIRATORIA'!J36,'RN INTERMEDIO '!J36,'RN INTENSIVO '!J36,'RN C. MINIMOS'!J36,'MEDICINA 1'!J36,'MEDICINA 2'!J36,'MEDICINA 3'!J36,'HEMATO-ONCOLOGIA'!J36,'TRANSPLANTE M.O'!J36,'MEDICINA 4'!J36,'MEDICINA 5'!J36,'MEDICINA 6'!J36,'MONITOREO EPILEPSIA '!J36,'RECOBRO (CONTINGENCIA 1)'!J36,'QUEMADO GRAL'!J36,'QUEMADO INTENSIVO'!J36,'U.T.I 1'!J36,'UTI 2'!J36,ORTOPEDIA!J36,'AISLAMIENTO (COVID)'!J36,'UTI 3 '!J36,'CONTINGENCIA 2 '!J36,'CONTINGENCIA 3'!J36)</f>
        <v>5</v>
      </c>
      <c r="K36" s="232">
        <f t="shared" ref="K36" si="61">SUM(L36:M36)</f>
        <v>19</v>
      </c>
      <c r="L36" s="137">
        <f>SUM('CORTA EST. RESPIRATORIA'!L36,'RN INTERMEDIO '!L36,'RN INTENSIVO '!L36,'RN C. MINIMOS'!L36,'MEDICINA 1'!L36,'MEDICINA 2'!L36,'MEDICINA 3'!L36,'HEMATO-ONCOLOGIA'!L36,'TRANSPLANTE M.O'!L36,'MEDICINA 4'!L36,'MEDICINA 5'!L36,'MEDICINA 6'!L36,'MONITOREO EPILEPSIA '!L36,'RECOBRO (CONTINGENCIA 1)'!L36,'QUEMADO GRAL'!L36,'QUEMADO INTENSIVO'!L36,'U.T.I 1'!L36,'UTI 2'!L36,ORTOPEDIA!L36,'AISLAMIENTO (COVID)'!L36,'UTI 3 '!L36,'CONTINGENCIA 2 '!L36,'CONTINGENCIA 3'!L36)</f>
        <v>14</v>
      </c>
      <c r="M36" s="137">
        <f>SUM('CORTA EST. RESPIRATORIA'!M36,'RN INTERMEDIO '!M36,'RN INTENSIVO '!M36,'RN C. MINIMOS'!M36,'MEDICINA 1'!M36,'MEDICINA 2'!M36,'MEDICINA 3'!M36,'HEMATO-ONCOLOGIA'!M36,'TRANSPLANTE M.O'!M36,'MEDICINA 4'!M36,'MEDICINA 5'!M36,'MEDICINA 6'!M36,'MONITOREO EPILEPSIA '!M36,'RECOBRO (CONTINGENCIA 1)'!M36,'QUEMADO GRAL'!M36,'QUEMADO INTENSIVO'!M36,'U.T.I 1'!M36,'UTI 2'!M36,ORTOPEDIA!M36,'AISLAMIENTO (COVID)'!M36,'UTI 3 '!M36,'CONTINGENCIA 2 '!M36,'CONTINGENCIA 3'!M36)</f>
        <v>5</v>
      </c>
      <c r="N36" s="232">
        <f t="shared" ref="N36" si="62">SUM(O36:P36)</f>
        <v>31</v>
      </c>
      <c r="O36" s="137">
        <f>SUM('CORTA EST. RESPIRATORIA'!O36,'RN INTERMEDIO '!O36,'RN INTENSIVO '!O36,'RN C. MINIMOS'!O36,'MEDICINA 1'!O36,'MEDICINA 2'!O36,'MEDICINA 3'!O36,'HEMATO-ONCOLOGIA'!O36,'TRANSPLANTE M.O'!O36,'MEDICINA 4'!O36,'MEDICINA 5'!O36,'MEDICINA 6'!O36,'MONITOREO EPILEPSIA '!O36,'RECOBRO (CONTINGENCIA 1)'!O36,'QUEMADO GRAL'!O36,'QUEMADO INTENSIVO'!O36,'U.T.I 1'!O36,'UTI 2'!O36,ORTOPEDIA!O36,'AISLAMIENTO (COVID)'!O36,'UTI 3 '!O36,'CONTINGENCIA 2 '!O36,'CONTINGENCIA 3'!O36)</f>
        <v>17</v>
      </c>
      <c r="P36" s="137">
        <f>SUM('CORTA EST. RESPIRATORIA'!P36,'RN INTERMEDIO '!P36,'RN INTENSIVO '!P36,'RN C. MINIMOS'!P36,'MEDICINA 1'!P36,'MEDICINA 2'!P36,'MEDICINA 3'!P36,'HEMATO-ONCOLOGIA'!P36,'TRANSPLANTE M.O'!P36,'MEDICINA 4'!P36,'MEDICINA 5'!P36,'MEDICINA 6'!P36,'MONITOREO EPILEPSIA '!P36,'RECOBRO (CONTINGENCIA 1)'!P36,'QUEMADO GRAL'!P36,'QUEMADO INTENSIVO'!P36,'U.T.I 1'!P36,'UTI 2'!P36,ORTOPEDIA!P36,'AISLAMIENTO (COVID)'!P36,'UTI 3 '!P36,'CONTINGENCIA 2 '!P36,'CONTINGENCIA 3'!P36)</f>
        <v>14</v>
      </c>
      <c r="Q36" s="232">
        <f t="shared" ref="Q36" si="63">SUM(R36:S36)</f>
        <v>0</v>
      </c>
      <c r="R36" s="137">
        <f>SUM('CORTA EST. RESPIRATORIA'!R36,'RN INTERMEDIO '!R36,'RN INTENSIVO '!R36,'RN C. MINIMOS'!R36,'MEDICINA 1'!R36,'MEDICINA 2'!R36,'MEDICINA 3'!R36,'HEMATO-ONCOLOGIA'!R36,'TRANSPLANTE M.O'!R36,'MEDICINA 4'!R36,'MEDICINA 5'!R36,'MEDICINA 6'!R36,'MONITOREO EPILEPSIA '!R36,'RECOBRO (CONTINGENCIA 1)'!R36,'QUEMADO GRAL'!R36,'QUEMADO INTENSIVO'!R36,'U.T.I 1'!R36,'UTI 2'!R36,ORTOPEDIA!R36,'AISLAMIENTO (COVID)'!R36,'UTI 3 '!R36,'CONTINGENCIA 2 '!R36,'CONTINGENCIA 3'!R36)</f>
        <v>0</v>
      </c>
      <c r="S36" s="137">
        <f>SUM('CORTA EST. RESPIRATORIA'!S36,'RN INTERMEDIO '!S36,'RN INTENSIVO '!S36,'RN C. MINIMOS'!S36,'MEDICINA 1'!S36,'MEDICINA 2'!S36,'MEDICINA 3'!S36,'HEMATO-ONCOLOGIA'!S36,'TRANSPLANTE M.O'!S36,'MEDICINA 4'!S36,'MEDICINA 5'!S36,'MEDICINA 6'!S36,'MONITOREO EPILEPSIA '!S36,'RECOBRO (CONTINGENCIA 1)'!S36,'QUEMADO GRAL'!S36,'QUEMADO INTENSIVO'!S36,'U.T.I 1'!S36,'UTI 2'!S36,ORTOPEDIA!S36,'AISLAMIENTO (COVID)'!S36,'UTI 3 '!S36,'CONTINGENCIA 2 '!S36,'CONTINGENCIA 3'!S36)</f>
        <v>0</v>
      </c>
      <c r="T36" s="221">
        <f t="shared" si="43"/>
        <v>286</v>
      </c>
      <c r="U36" s="137">
        <f>SUM('CORTA EST. RESPIRATORIA'!U36,'RN INTERMEDIO '!U36,'RN INTENSIVO '!U36,'RN C. MINIMOS'!U36,'MEDICINA 1'!U36,'MEDICINA 2'!U36,'MEDICINA 3'!U36,'HEMATO-ONCOLOGIA'!U36,'TRANSPLANTE M.O'!U36,'MEDICINA 4'!U36,'MEDICINA 5'!U36,'MEDICINA 6'!U36,'MONITOREO EPILEPSIA '!U36,'RECOBRO (CONTINGENCIA 1)'!U36,'QUEMADO GRAL'!U36,'QUEMADO INTENSIVO'!U36,'U.T.I 1'!U36,'UTI 2'!U36,ORTOPEDIA!U36,'AISLAMIENTO (COVID)'!U36,'UTI 3 '!U36,'CONTINGENCIA 2 '!U36,'CONTINGENCIA 3'!U36)</f>
        <v>172</v>
      </c>
      <c r="V36" s="137">
        <f>SUM('CORTA EST. RESPIRATORIA'!V36,'RN INTERMEDIO '!V36,'RN INTENSIVO '!V36,'RN C. MINIMOS'!V36,'MEDICINA 1'!V36,'MEDICINA 2'!V36,'MEDICINA 3'!V36,'HEMATO-ONCOLOGIA'!V36,'TRANSPLANTE M.O'!V36,'MEDICINA 4'!V36,'MEDICINA 5'!V36,'MEDICINA 6'!V36,'MONITOREO EPILEPSIA '!V36,'RECOBRO (CONTINGENCIA 1)'!V36,'QUEMADO GRAL'!V36,'QUEMADO INTENSIVO'!V36,'U.T.I 1'!V36,'UTI 2'!V36,ORTOPEDIA!V36,'AISLAMIENTO (COVID)'!V36,'UTI 3 '!V36,'CONTINGENCIA 2 '!V36,'CONTINGENCIA 3'!V36)</f>
        <v>114</v>
      </c>
      <c r="W36" s="232">
        <f t="shared" ref="W36" si="64">SUM(X36:Y36)</f>
        <v>0</v>
      </c>
      <c r="X36" s="137">
        <f>SUM('CORTA EST. RESPIRATORIA'!X36,'RN INTERMEDIO '!X36,'RN INTENSIVO '!X36,'RN C. MINIMOS'!X36,'MEDICINA 1'!X36,'MEDICINA 2'!X36,'MEDICINA 3'!X36,'HEMATO-ONCOLOGIA'!X36,'TRANSPLANTE M.O'!X36,'MEDICINA 4'!X36,'MEDICINA 5'!X36,'MEDICINA 6'!X36,'MONITOREO EPILEPSIA '!X36,'RECOBRO (CONTINGENCIA 1)'!X36,'QUEMADO GRAL'!X36,'QUEMADO INTENSIVO'!X36,'U.T.I 1'!X36,'UTI 2'!X36,ORTOPEDIA!X36,'AISLAMIENTO (COVID)'!X36,'UTI 3 '!X36,'CONTINGENCIA 2 '!X36,'CONTINGENCIA 3'!X36)</f>
        <v>0</v>
      </c>
      <c r="Y36" s="137">
        <f>SUM('CORTA EST. RESPIRATORIA'!Y36,'RN INTERMEDIO '!Y36,'RN INTENSIVO '!Y36,'RN C. MINIMOS'!Y36,'MEDICINA 1'!Y36,'MEDICINA 2'!Y36,'MEDICINA 3'!Y36,'HEMATO-ONCOLOGIA'!Y36,'TRANSPLANTE M.O'!Y36,'MEDICINA 4'!Y36,'MEDICINA 5'!Y36,'MEDICINA 6'!Y36,'MONITOREO EPILEPSIA '!Y36,'RECOBRO (CONTINGENCIA 1)'!Y36,'QUEMADO GRAL'!Y36,'QUEMADO INTENSIVO'!Y36,'U.T.I 1'!Y36,'UTI 2'!Y36,ORTOPEDIA!Y36,'AISLAMIENTO (COVID)'!Y36,'UTI 3 '!Y36,'CONTINGENCIA 2 '!Y36,'CONTINGENCIA 3'!Y36)</f>
        <v>0</v>
      </c>
      <c r="Z36" s="233"/>
      <c r="AA36" s="106"/>
      <c r="AC36" s="9">
        <v>2179</v>
      </c>
      <c r="AD36" s="196">
        <f t="shared" si="9"/>
        <v>48</v>
      </c>
      <c r="AE36" s="9">
        <v>22</v>
      </c>
      <c r="AF36" s="9">
        <v>26</v>
      </c>
      <c r="AG36" s="2">
        <v>30</v>
      </c>
    </row>
    <row r="37" spans="1:33" s="9" customFormat="1" ht="15.95" customHeight="1">
      <c r="A37" s="129">
        <v>27</v>
      </c>
      <c r="B37" s="25">
        <f t="shared" ref="B37" si="65">SUM(C37:D37)</f>
        <v>353</v>
      </c>
      <c r="C37" s="25">
        <f t="shared" ref="C37" si="66">SUM(C36,F37,I37)-SUM(L37,O37,R37)</f>
        <v>190</v>
      </c>
      <c r="D37" s="157">
        <f t="shared" ref="D37" si="67">SUM(D36,G37,J37)-SUM(M37,P37,S37)</f>
        <v>163</v>
      </c>
      <c r="E37" s="232">
        <f t="shared" ref="E37" si="68">SUM(F37:G37)</f>
        <v>34</v>
      </c>
      <c r="F37" s="137">
        <f>SUM('CORTA EST. RESPIRATORIA'!F37,'RN INTERMEDIO '!F37,'RN INTENSIVO '!F37,'RN C. MINIMOS'!F37,'MEDICINA 1'!F37,'MEDICINA 2'!F37,'MEDICINA 3'!F37,'HEMATO-ONCOLOGIA'!F37,'TRANSPLANTE M.O'!F37,'MEDICINA 4'!F37,'MEDICINA 5'!F37,'MEDICINA 6'!F37,'MONITOREO EPILEPSIA '!F37,'RECOBRO (CONTINGENCIA 1)'!F37,'QUEMADO GRAL'!F37,'QUEMADO INTENSIVO'!F37,'U.T.I 1'!F37,'UTI 2'!F37,ORTOPEDIA!F37,'AISLAMIENTO (COVID)'!F37,'UTI 3 '!F37,'CONTINGENCIA 2 '!F37,'CONTINGENCIA 3'!F37)</f>
        <v>17</v>
      </c>
      <c r="G37" s="137">
        <f>SUM('CORTA EST. RESPIRATORIA'!G37,'RN INTERMEDIO '!G37,'RN INTENSIVO '!G37,'RN C. MINIMOS'!G37,'MEDICINA 1'!G37,'MEDICINA 2'!G37,'MEDICINA 3'!G37,'HEMATO-ONCOLOGIA'!G37,'TRANSPLANTE M.O'!G37,'MEDICINA 4'!G37,'MEDICINA 5'!G37,'MEDICINA 6'!G37,'MONITOREO EPILEPSIA '!G37,'RECOBRO (CONTINGENCIA 1)'!G37,'QUEMADO GRAL'!G37,'QUEMADO INTENSIVO'!G37,'U.T.I 1'!G37,'UTI 2'!G37,ORTOPEDIA!G37,'AISLAMIENTO (COVID)'!G37,'UTI 3 '!G37,'CONTINGENCIA 2 '!G37,'CONTINGENCIA 3'!G37)</f>
        <v>17</v>
      </c>
      <c r="H37" s="232">
        <f t="shared" ref="H37" si="69">SUM(I37:J37)</f>
        <v>11</v>
      </c>
      <c r="I37" s="137">
        <f>SUM('CORTA EST. RESPIRATORIA'!I37,'RN INTERMEDIO '!I37,'RN INTENSIVO '!I37,'RN C. MINIMOS'!I37,'MEDICINA 1'!I37,'MEDICINA 2'!I37,'MEDICINA 3'!I37,'HEMATO-ONCOLOGIA'!I37,'TRANSPLANTE M.O'!I37,'MEDICINA 4'!I37,'MEDICINA 5'!I37,'MEDICINA 6'!I37,'MONITOREO EPILEPSIA '!I37,'RECOBRO (CONTINGENCIA 1)'!I37,'QUEMADO GRAL'!I37,'QUEMADO INTENSIVO'!I37,'U.T.I 1'!I37,'UTI 2'!I37,ORTOPEDIA!I37,'AISLAMIENTO (COVID)'!I37,'UTI 3 '!I37,'CONTINGENCIA 2 '!I37,'CONTINGENCIA 3'!I37)</f>
        <v>6</v>
      </c>
      <c r="J37" s="137">
        <f>SUM('CORTA EST. RESPIRATORIA'!J37,'RN INTERMEDIO '!J37,'RN INTENSIVO '!J37,'RN C. MINIMOS'!J37,'MEDICINA 1'!J37,'MEDICINA 2'!J37,'MEDICINA 3'!J37,'HEMATO-ONCOLOGIA'!J37,'TRANSPLANTE M.O'!J37,'MEDICINA 4'!J37,'MEDICINA 5'!J37,'MEDICINA 6'!J37,'MONITOREO EPILEPSIA '!J37,'RECOBRO (CONTINGENCIA 1)'!J37,'QUEMADO GRAL'!J37,'QUEMADO INTENSIVO'!J37,'U.T.I 1'!J37,'UTI 2'!J37,ORTOPEDIA!J37,'AISLAMIENTO (COVID)'!J37,'UTI 3 '!J37,'CONTINGENCIA 2 '!J37,'CONTINGENCIA 3'!J37)</f>
        <v>5</v>
      </c>
      <c r="K37" s="232">
        <f t="shared" ref="K37" si="70">SUM(L37:M37)</f>
        <v>11</v>
      </c>
      <c r="L37" s="137">
        <f>SUM('CORTA EST. RESPIRATORIA'!L37,'RN INTERMEDIO '!L37,'RN INTENSIVO '!L37,'RN C. MINIMOS'!L37,'MEDICINA 1'!L37,'MEDICINA 2'!L37,'MEDICINA 3'!L37,'HEMATO-ONCOLOGIA'!L37,'TRANSPLANTE M.O'!L37,'MEDICINA 4'!L37,'MEDICINA 5'!L37,'MEDICINA 6'!L37,'MONITOREO EPILEPSIA '!L37,'RECOBRO (CONTINGENCIA 1)'!L37,'QUEMADO GRAL'!L37,'QUEMADO INTENSIVO'!L37,'U.T.I 1'!L37,'UTI 2'!L37,ORTOPEDIA!L37,'AISLAMIENTO (COVID)'!L37,'UTI 3 '!L37,'CONTINGENCIA 2 '!L37,'CONTINGENCIA 3'!L37)</f>
        <v>6</v>
      </c>
      <c r="M37" s="137">
        <f>SUM('CORTA EST. RESPIRATORIA'!M37,'RN INTERMEDIO '!M37,'RN INTENSIVO '!M37,'RN C. MINIMOS'!M37,'MEDICINA 1'!M37,'MEDICINA 2'!M37,'MEDICINA 3'!M37,'HEMATO-ONCOLOGIA'!M37,'TRANSPLANTE M.O'!M37,'MEDICINA 4'!M37,'MEDICINA 5'!M37,'MEDICINA 6'!M37,'MONITOREO EPILEPSIA '!M37,'RECOBRO (CONTINGENCIA 1)'!M37,'QUEMADO GRAL'!M37,'QUEMADO INTENSIVO'!M37,'U.T.I 1'!M37,'UTI 2'!M37,ORTOPEDIA!M37,'AISLAMIENTO (COVID)'!M37,'UTI 3 '!M37,'CONTINGENCIA 2 '!M37,'CONTINGENCIA 3'!M37)</f>
        <v>5</v>
      </c>
      <c r="N37" s="232">
        <f t="shared" ref="N37" si="71">SUM(O37:P37)</f>
        <v>38</v>
      </c>
      <c r="O37" s="137">
        <f>SUM('CORTA EST. RESPIRATORIA'!O37,'RN INTERMEDIO '!O37,'RN INTENSIVO '!O37,'RN C. MINIMOS'!O37,'MEDICINA 1'!O37,'MEDICINA 2'!O37,'MEDICINA 3'!O37,'HEMATO-ONCOLOGIA'!O37,'TRANSPLANTE M.O'!O37,'MEDICINA 4'!O37,'MEDICINA 5'!O37,'MEDICINA 6'!O37,'MONITOREO EPILEPSIA '!O37,'RECOBRO (CONTINGENCIA 1)'!O37,'QUEMADO GRAL'!O37,'QUEMADO INTENSIVO'!O37,'U.T.I 1'!O37,'UTI 2'!O37,ORTOPEDIA!O37,'AISLAMIENTO (COVID)'!O37,'UTI 3 '!O37,'CONTINGENCIA 2 '!O37,'CONTINGENCIA 3'!O37)</f>
        <v>25</v>
      </c>
      <c r="P37" s="137">
        <f>SUM('CORTA EST. RESPIRATORIA'!P37,'RN INTERMEDIO '!P37,'RN INTENSIVO '!P37,'RN C. MINIMOS'!P37,'MEDICINA 1'!P37,'MEDICINA 2'!P37,'MEDICINA 3'!P37,'HEMATO-ONCOLOGIA'!P37,'TRANSPLANTE M.O'!P37,'MEDICINA 4'!P37,'MEDICINA 5'!P37,'MEDICINA 6'!P37,'MONITOREO EPILEPSIA '!P37,'RECOBRO (CONTINGENCIA 1)'!P37,'QUEMADO GRAL'!P37,'QUEMADO INTENSIVO'!P37,'U.T.I 1'!P37,'UTI 2'!P37,ORTOPEDIA!P37,'AISLAMIENTO (COVID)'!P37,'UTI 3 '!P37,'CONTINGENCIA 2 '!P37,'CONTINGENCIA 3'!P37)</f>
        <v>13</v>
      </c>
      <c r="Q37" s="232">
        <f t="shared" ref="Q37" si="72">SUM(R37:S37)</f>
        <v>0</v>
      </c>
      <c r="R37" s="137">
        <f>SUM('CORTA EST. RESPIRATORIA'!R37,'RN INTERMEDIO '!R37,'RN INTENSIVO '!R37,'RN C. MINIMOS'!R37,'MEDICINA 1'!R37,'MEDICINA 2'!R37,'MEDICINA 3'!R37,'HEMATO-ONCOLOGIA'!R37,'TRANSPLANTE M.O'!R37,'MEDICINA 4'!R37,'MEDICINA 5'!R37,'MEDICINA 6'!R37,'MONITOREO EPILEPSIA '!R37,'RECOBRO (CONTINGENCIA 1)'!R37,'QUEMADO GRAL'!R37,'QUEMADO INTENSIVO'!R37,'U.T.I 1'!R37,'UTI 2'!R37,ORTOPEDIA!R37,'AISLAMIENTO (COVID)'!R37,'UTI 3 '!R37,'CONTINGENCIA 2 '!R37,'CONTINGENCIA 3'!R37)</f>
        <v>0</v>
      </c>
      <c r="S37" s="137">
        <f>SUM('CORTA EST. RESPIRATORIA'!S37,'RN INTERMEDIO '!S37,'RN INTENSIVO '!S37,'RN C. MINIMOS'!S37,'MEDICINA 1'!S37,'MEDICINA 2'!S37,'MEDICINA 3'!S37,'HEMATO-ONCOLOGIA'!S37,'TRANSPLANTE M.O'!S37,'MEDICINA 4'!S37,'MEDICINA 5'!S37,'MEDICINA 6'!S37,'MONITOREO EPILEPSIA '!S37,'RECOBRO (CONTINGENCIA 1)'!S37,'QUEMADO GRAL'!S37,'QUEMADO INTENSIVO'!S37,'U.T.I 1'!S37,'UTI 2'!S37,ORTOPEDIA!S37,'AISLAMIENTO (COVID)'!S37,'UTI 3 '!S37,'CONTINGENCIA 2 '!S37,'CONTINGENCIA 3'!S37)</f>
        <v>0</v>
      </c>
      <c r="T37" s="221">
        <f t="shared" si="43"/>
        <v>382</v>
      </c>
      <c r="U37" s="137">
        <f>SUM('CORTA EST. RESPIRATORIA'!U37,'RN INTERMEDIO '!U37,'RN INTENSIVO '!U37,'RN C. MINIMOS'!U37,'MEDICINA 1'!U37,'MEDICINA 2'!U37,'MEDICINA 3'!U37,'HEMATO-ONCOLOGIA'!U37,'TRANSPLANTE M.O'!U37,'MEDICINA 4'!U37,'MEDICINA 5'!U37,'MEDICINA 6'!U37,'MONITOREO EPILEPSIA '!U37,'RECOBRO (CONTINGENCIA 1)'!U37,'QUEMADO GRAL'!U37,'QUEMADO INTENSIVO'!U37,'U.T.I 1'!U37,'UTI 2'!U37,ORTOPEDIA!U37,'AISLAMIENTO (COVID)'!U37,'UTI 3 '!U37,'CONTINGENCIA 2 '!U37,'CONTINGENCIA 3'!U37)</f>
        <v>241</v>
      </c>
      <c r="V37" s="137">
        <f>SUM('CORTA EST. RESPIRATORIA'!V37,'RN INTERMEDIO '!V37,'RN INTENSIVO '!V37,'RN C. MINIMOS'!V37,'MEDICINA 1'!V37,'MEDICINA 2'!V37,'MEDICINA 3'!V37,'HEMATO-ONCOLOGIA'!V37,'TRANSPLANTE M.O'!V37,'MEDICINA 4'!V37,'MEDICINA 5'!V37,'MEDICINA 6'!V37,'MONITOREO EPILEPSIA '!V37,'RECOBRO (CONTINGENCIA 1)'!V37,'QUEMADO GRAL'!V37,'QUEMADO INTENSIVO'!V37,'U.T.I 1'!V37,'UTI 2'!V37,ORTOPEDIA!V37,'AISLAMIENTO (COVID)'!V37,'UTI 3 '!V37,'CONTINGENCIA 2 '!V37,'CONTINGENCIA 3'!V37)</f>
        <v>141</v>
      </c>
      <c r="W37" s="232">
        <f t="shared" ref="W37" si="73">SUM(X37:Y37)</f>
        <v>0</v>
      </c>
      <c r="X37" s="137">
        <f>SUM('CORTA EST. RESPIRATORIA'!X37,'RN INTERMEDIO '!X37,'RN INTENSIVO '!X37,'RN C. MINIMOS'!X37,'MEDICINA 1'!X37,'MEDICINA 2'!X37,'MEDICINA 3'!X37,'HEMATO-ONCOLOGIA'!X37,'TRANSPLANTE M.O'!X37,'MEDICINA 4'!X37,'MEDICINA 5'!X37,'MEDICINA 6'!X37,'MONITOREO EPILEPSIA '!X37,'RECOBRO (CONTINGENCIA 1)'!X37,'QUEMADO GRAL'!X37,'QUEMADO INTENSIVO'!X37,'U.T.I 1'!X37,'UTI 2'!X37,ORTOPEDIA!X37,'AISLAMIENTO (COVID)'!X37,'UTI 3 '!X37,'CONTINGENCIA 2 '!X37,'CONTINGENCIA 3'!X37)</f>
        <v>0</v>
      </c>
      <c r="Y37" s="137">
        <f>SUM('CORTA EST. RESPIRATORIA'!Y37,'RN INTERMEDIO '!Y37,'RN INTENSIVO '!Y37,'RN C. MINIMOS'!Y37,'MEDICINA 1'!Y37,'MEDICINA 2'!Y37,'MEDICINA 3'!Y37,'HEMATO-ONCOLOGIA'!Y37,'TRANSPLANTE M.O'!Y37,'MEDICINA 4'!Y37,'MEDICINA 5'!Y37,'MEDICINA 6'!Y37,'MONITOREO EPILEPSIA '!Y37,'RECOBRO (CONTINGENCIA 1)'!Y37,'QUEMADO GRAL'!Y37,'QUEMADO INTENSIVO'!Y37,'U.T.I 1'!Y37,'UTI 2'!Y37,ORTOPEDIA!Y37,'AISLAMIENTO (COVID)'!Y37,'UTI 3 '!Y37,'CONTINGENCIA 2 '!Y37,'CONTINGENCIA 3'!Y37)</f>
        <v>0</v>
      </c>
      <c r="Z37" s="233"/>
      <c r="AA37" s="106"/>
      <c r="AC37" s="9">
        <v>258</v>
      </c>
      <c r="AD37" s="197">
        <f t="shared" si="9"/>
        <v>258</v>
      </c>
      <c r="AE37" s="9">
        <v>108</v>
      </c>
      <c r="AF37" s="9">
        <v>150</v>
      </c>
      <c r="AG37" s="2">
        <v>31</v>
      </c>
    </row>
    <row r="38" spans="1:33" s="9" customFormat="1" ht="15.95" customHeight="1">
      <c r="A38" s="129">
        <v>28</v>
      </c>
      <c r="B38" s="25">
        <f t="shared" ref="B38" si="74">SUM(C38:D38)</f>
        <v>332</v>
      </c>
      <c r="C38" s="25">
        <f t="shared" ref="C38" si="75">SUM(C37,F38,I38)-SUM(L38,O38,R38)</f>
        <v>175</v>
      </c>
      <c r="D38" s="157">
        <f t="shared" ref="D38" si="76">SUM(D37,G38,J38)-SUM(M38,P38,S38)</f>
        <v>157</v>
      </c>
      <c r="E38" s="232">
        <f t="shared" ref="E38" si="77">SUM(F38:G38)</f>
        <v>38</v>
      </c>
      <c r="F38" s="137">
        <f>SUM('CORTA EST. RESPIRATORIA'!F38,'RN INTERMEDIO '!F38,'RN INTENSIVO '!F38,'RN C. MINIMOS'!F38,'MEDICINA 1'!F38,'MEDICINA 2'!F38,'MEDICINA 3'!F38,'HEMATO-ONCOLOGIA'!F38,'TRANSPLANTE M.O'!F38,'MEDICINA 4'!F38,'MEDICINA 5'!F38,'MEDICINA 6'!F38,'MONITOREO EPILEPSIA '!F38,'RECOBRO (CONTINGENCIA 1)'!F38,'QUEMADO GRAL'!F38,'QUEMADO INTENSIVO'!F38,'U.T.I 1'!F38,'UTI 2'!F38,ORTOPEDIA!F38,'AISLAMIENTO (COVID)'!F38,'UTI 3 '!F38,'CONTINGENCIA 2 '!F38,'CONTINGENCIA 3'!F38)</f>
        <v>20</v>
      </c>
      <c r="G38" s="137">
        <f>SUM('CORTA EST. RESPIRATORIA'!G38,'RN INTERMEDIO '!G38,'RN INTENSIVO '!G38,'RN C. MINIMOS'!G38,'MEDICINA 1'!G38,'MEDICINA 2'!G38,'MEDICINA 3'!G38,'HEMATO-ONCOLOGIA'!G38,'TRANSPLANTE M.O'!G38,'MEDICINA 4'!G38,'MEDICINA 5'!G38,'MEDICINA 6'!G38,'MONITOREO EPILEPSIA '!G38,'RECOBRO (CONTINGENCIA 1)'!G38,'QUEMADO GRAL'!G38,'QUEMADO INTENSIVO'!G38,'U.T.I 1'!G38,'UTI 2'!G38,ORTOPEDIA!G38,'AISLAMIENTO (COVID)'!G38,'UTI 3 '!G38,'CONTINGENCIA 2 '!G38,'CONTINGENCIA 3'!G38)</f>
        <v>18</v>
      </c>
      <c r="H38" s="232">
        <f t="shared" ref="H38" si="78">SUM(I38:J38)</f>
        <v>21</v>
      </c>
      <c r="I38" s="137">
        <f>SUM('CORTA EST. RESPIRATORIA'!I38,'RN INTERMEDIO '!I38,'RN INTENSIVO '!I38,'RN C. MINIMOS'!I38,'MEDICINA 1'!I38,'MEDICINA 2'!I38,'MEDICINA 3'!I38,'HEMATO-ONCOLOGIA'!I38,'TRANSPLANTE M.O'!I38,'MEDICINA 4'!I38,'MEDICINA 5'!I38,'MEDICINA 6'!I38,'MONITOREO EPILEPSIA '!I38,'RECOBRO (CONTINGENCIA 1)'!I38,'QUEMADO GRAL'!I38,'QUEMADO INTENSIVO'!I38,'U.T.I 1'!I38,'UTI 2'!I38,ORTOPEDIA!I38,'AISLAMIENTO (COVID)'!I38,'UTI 3 '!I38,'CONTINGENCIA 2 '!I38,'CONTINGENCIA 3'!I38)</f>
        <v>14</v>
      </c>
      <c r="J38" s="137">
        <f>SUM('CORTA EST. RESPIRATORIA'!J38,'RN INTERMEDIO '!J38,'RN INTENSIVO '!J38,'RN C. MINIMOS'!J38,'MEDICINA 1'!J38,'MEDICINA 2'!J38,'MEDICINA 3'!J38,'HEMATO-ONCOLOGIA'!J38,'TRANSPLANTE M.O'!J38,'MEDICINA 4'!J38,'MEDICINA 5'!J38,'MEDICINA 6'!J38,'MONITOREO EPILEPSIA '!J38,'RECOBRO (CONTINGENCIA 1)'!J38,'QUEMADO GRAL'!J38,'QUEMADO INTENSIVO'!J38,'U.T.I 1'!J38,'UTI 2'!J38,ORTOPEDIA!J38,'AISLAMIENTO (COVID)'!J38,'UTI 3 '!J38,'CONTINGENCIA 2 '!J38,'CONTINGENCIA 3'!J38)</f>
        <v>7</v>
      </c>
      <c r="K38" s="232">
        <f t="shared" ref="K38" si="79">SUM(L38:M38)</f>
        <v>21</v>
      </c>
      <c r="L38" s="137">
        <f>SUM('CORTA EST. RESPIRATORIA'!L38,'RN INTERMEDIO '!L38,'RN INTENSIVO '!L38,'RN C. MINIMOS'!L38,'MEDICINA 1'!L38,'MEDICINA 2'!L38,'MEDICINA 3'!L38,'HEMATO-ONCOLOGIA'!L38,'TRANSPLANTE M.O'!L38,'MEDICINA 4'!L38,'MEDICINA 5'!L38,'MEDICINA 6'!L38,'MONITOREO EPILEPSIA '!L38,'RECOBRO (CONTINGENCIA 1)'!L38,'QUEMADO GRAL'!L38,'QUEMADO INTENSIVO'!L38,'U.T.I 1'!L38,'UTI 2'!L38,ORTOPEDIA!L38,'AISLAMIENTO (COVID)'!L38,'UTI 3 '!L38,'CONTINGENCIA 2 '!L38,'CONTINGENCIA 3'!L38)</f>
        <v>14</v>
      </c>
      <c r="M38" s="137">
        <f>SUM('CORTA EST. RESPIRATORIA'!M38,'RN INTERMEDIO '!M38,'RN INTENSIVO '!M38,'RN C. MINIMOS'!M38,'MEDICINA 1'!M38,'MEDICINA 2'!M38,'MEDICINA 3'!M38,'HEMATO-ONCOLOGIA'!M38,'TRANSPLANTE M.O'!M38,'MEDICINA 4'!M38,'MEDICINA 5'!M38,'MEDICINA 6'!M38,'MONITOREO EPILEPSIA '!M38,'RECOBRO (CONTINGENCIA 1)'!M38,'QUEMADO GRAL'!M38,'QUEMADO INTENSIVO'!M38,'U.T.I 1'!M38,'UTI 2'!M38,ORTOPEDIA!M38,'AISLAMIENTO (COVID)'!M38,'UTI 3 '!M38,'CONTINGENCIA 2 '!M38,'CONTINGENCIA 3'!M38)</f>
        <v>7</v>
      </c>
      <c r="N38" s="232">
        <f t="shared" ref="N38" si="80">SUM(O38:P38)</f>
        <v>59</v>
      </c>
      <c r="O38" s="137">
        <f>SUM('CORTA EST. RESPIRATORIA'!O38,'RN INTERMEDIO '!O38,'RN INTENSIVO '!O38,'RN C. MINIMOS'!O38,'MEDICINA 1'!O38,'MEDICINA 2'!O38,'MEDICINA 3'!O38,'HEMATO-ONCOLOGIA'!O38,'TRANSPLANTE M.O'!O38,'MEDICINA 4'!O38,'MEDICINA 5'!O38,'MEDICINA 6'!O38,'MONITOREO EPILEPSIA '!O38,'RECOBRO (CONTINGENCIA 1)'!O38,'QUEMADO GRAL'!O38,'QUEMADO INTENSIVO'!O38,'U.T.I 1'!O38,'UTI 2'!O38,ORTOPEDIA!O38,'AISLAMIENTO (COVID)'!O38,'UTI 3 '!O38,'CONTINGENCIA 2 '!O38,'CONTINGENCIA 3'!O38)</f>
        <v>35</v>
      </c>
      <c r="P38" s="137">
        <f>SUM('CORTA EST. RESPIRATORIA'!P38,'RN INTERMEDIO '!P38,'RN INTENSIVO '!P38,'RN C. MINIMOS'!P38,'MEDICINA 1'!P38,'MEDICINA 2'!P38,'MEDICINA 3'!P38,'HEMATO-ONCOLOGIA'!P38,'TRANSPLANTE M.O'!P38,'MEDICINA 4'!P38,'MEDICINA 5'!P38,'MEDICINA 6'!P38,'MONITOREO EPILEPSIA '!P38,'RECOBRO (CONTINGENCIA 1)'!P38,'QUEMADO GRAL'!P38,'QUEMADO INTENSIVO'!P38,'U.T.I 1'!P38,'UTI 2'!P38,ORTOPEDIA!P38,'AISLAMIENTO (COVID)'!P38,'UTI 3 '!P38,'CONTINGENCIA 2 '!P38,'CONTINGENCIA 3'!P38)</f>
        <v>24</v>
      </c>
      <c r="Q38" s="232">
        <f t="shared" ref="Q38" si="81">SUM(R38:S38)</f>
        <v>0</v>
      </c>
      <c r="R38" s="137">
        <f>SUM('CORTA EST. RESPIRATORIA'!R38,'RN INTERMEDIO '!R38,'RN INTENSIVO '!R38,'RN C. MINIMOS'!R38,'MEDICINA 1'!R38,'MEDICINA 2'!R38,'MEDICINA 3'!R38,'HEMATO-ONCOLOGIA'!R38,'TRANSPLANTE M.O'!R38,'MEDICINA 4'!R38,'MEDICINA 5'!R38,'MEDICINA 6'!R38,'MONITOREO EPILEPSIA '!R38,'RECOBRO (CONTINGENCIA 1)'!R38,'QUEMADO GRAL'!R38,'QUEMADO INTENSIVO'!R38,'U.T.I 1'!R38,'UTI 2'!R38,ORTOPEDIA!R38,'AISLAMIENTO (COVID)'!R38,'UTI 3 '!R38,'CONTINGENCIA 2 '!R38,'CONTINGENCIA 3'!R38)</f>
        <v>0</v>
      </c>
      <c r="S38" s="137">
        <f>SUM('CORTA EST. RESPIRATORIA'!S38,'RN INTERMEDIO '!S38,'RN INTENSIVO '!S38,'RN C. MINIMOS'!S38,'MEDICINA 1'!S38,'MEDICINA 2'!S38,'MEDICINA 3'!S38,'HEMATO-ONCOLOGIA'!S38,'TRANSPLANTE M.O'!S38,'MEDICINA 4'!S38,'MEDICINA 5'!S38,'MEDICINA 6'!S38,'MONITOREO EPILEPSIA '!S38,'RECOBRO (CONTINGENCIA 1)'!S38,'QUEMADO GRAL'!S38,'QUEMADO INTENSIVO'!S38,'U.T.I 1'!S38,'UTI 2'!S38,ORTOPEDIA!S38,'AISLAMIENTO (COVID)'!S38,'UTI 3 '!S38,'CONTINGENCIA 2 '!S38,'CONTINGENCIA 3'!S38)</f>
        <v>0</v>
      </c>
      <c r="T38" s="221">
        <f t="shared" si="43"/>
        <v>412</v>
      </c>
      <c r="U38" s="137">
        <f>SUM('CORTA EST. RESPIRATORIA'!U38,'RN INTERMEDIO '!U38,'RN INTENSIVO '!U38,'RN C. MINIMOS'!U38,'MEDICINA 1'!U38,'MEDICINA 2'!U38,'MEDICINA 3'!U38,'HEMATO-ONCOLOGIA'!U38,'TRANSPLANTE M.O'!U38,'MEDICINA 4'!U38,'MEDICINA 5'!U38,'MEDICINA 6'!U38,'MONITOREO EPILEPSIA '!U38,'RECOBRO (CONTINGENCIA 1)'!U38,'QUEMADO GRAL'!U38,'QUEMADO INTENSIVO'!U38,'U.T.I 1'!U38,'UTI 2'!U38,ORTOPEDIA!U38,'AISLAMIENTO (COVID)'!U38,'UTI 3 '!U38,'CONTINGENCIA 2 '!U38,'CONTINGENCIA 3'!U38)</f>
        <v>240</v>
      </c>
      <c r="V38" s="137">
        <f>SUM('CORTA EST. RESPIRATORIA'!V38,'RN INTERMEDIO '!V38,'RN INTENSIVO '!V38,'RN C. MINIMOS'!V38,'MEDICINA 1'!V38,'MEDICINA 2'!V38,'MEDICINA 3'!V38,'HEMATO-ONCOLOGIA'!V38,'TRANSPLANTE M.O'!V38,'MEDICINA 4'!V38,'MEDICINA 5'!V38,'MEDICINA 6'!V38,'MONITOREO EPILEPSIA '!V38,'RECOBRO (CONTINGENCIA 1)'!V38,'QUEMADO GRAL'!V38,'QUEMADO INTENSIVO'!V38,'U.T.I 1'!V38,'UTI 2'!V38,ORTOPEDIA!V38,'AISLAMIENTO (COVID)'!V38,'UTI 3 '!V38,'CONTINGENCIA 2 '!V38,'CONTINGENCIA 3'!V38)</f>
        <v>172</v>
      </c>
      <c r="W38" s="232">
        <f t="shared" ref="W38" si="82">SUM(X38:Y38)</f>
        <v>0</v>
      </c>
      <c r="X38" s="137">
        <f>SUM('CORTA EST. RESPIRATORIA'!X38,'RN INTERMEDIO '!X38,'RN INTENSIVO '!X38,'RN C. MINIMOS'!X38,'MEDICINA 1'!X38,'MEDICINA 2'!X38,'MEDICINA 3'!X38,'HEMATO-ONCOLOGIA'!X38,'TRANSPLANTE M.O'!X38,'MEDICINA 4'!X38,'MEDICINA 5'!X38,'MEDICINA 6'!X38,'MONITOREO EPILEPSIA '!X38,'RECOBRO (CONTINGENCIA 1)'!X38,'QUEMADO GRAL'!X38,'QUEMADO INTENSIVO'!X38,'U.T.I 1'!X38,'UTI 2'!X38,ORTOPEDIA!X38,'AISLAMIENTO (COVID)'!X38,'UTI 3 '!X38,'CONTINGENCIA 2 '!X38,'CONTINGENCIA 3'!X38)</f>
        <v>0</v>
      </c>
      <c r="Y38" s="137">
        <f>SUM('CORTA EST. RESPIRATORIA'!Y38,'RN INTERMEDIO '!Y38,'RN INTENSIVO '!Y38,'RN C. MINIMOS'!Y38,'MEDICINA 1'!Y38,'MEDICINA 2'!Y38,'MEDICINA 3'!Y38,'HEMATO-ONCOLOGIA'!Y38,'TRANSPLANTE M.O'!Y38,'MEDICINA 4'!Y38,'MEDICINA 5'!Y38,'MEDICINA 6'!Y38,'MONITOREO EPILEPSIA '!Y38,'RECOBRO (CONTINGENCIA 1)'!Y38,'QUEMADO GRAL'!Y38,'QUEMADO INTENSIVO'!Y38,'U.T.I 1'!Y38,'UTI 2'!Y38,ORTOPEDIA!Y38,'AISLAMIENTO (COVID)'!Y38,'UTI 3 '!Y38,'CONTINGENCIA 2 '!Y38,'CONTINGENCIA 3'!Y38)</f>
        <v>0</v>
      </c>
      <c r="Z38" s="233"/>
      <c r="AA38" s="106"/>
      <c r="AD38" s="198">
        <f>SUM(AD7:AD37)</f>
        <v>7001</v>
      </c>
      <c r="AE38" s="9">
        <f>SUM(AE7:AE37)</f>
        <v>3738</v>
      </c>
      <c r="AF38" s="9">
        <f>SUM(AF7:AF37)</f>
        <v>3263</v>
      </c>
    </row>
    <row r="39" spans="1:33" s="9" customFormat="1" ht="15.95" customHeight="1">
      <c r="A39" s="129">
        <v>29</v>
      </c>
      <c r="B39" s="25">
        <f t="shared" ref="B39:B40" si="83">SUM(C39:D39)</f>
        <v>352</v>
      </c>
      <c r="C39" s="25">
        <f t="shared" ref="C39:C40" si="84">SUM(C38,F39,I39)-SUM(L39,O39,R39)</f>
        <v>187</v>
      </c>
      <c r="D39" s="157">
        <f t="shared" ref="D39:D40" si="85">SUM(D38,G39,J39)-SUM(M39,P39,S39)</f>
        <v>165</v>
      </c>
      <c r="E39" s="232">
        <f t="shared" ref="E39" si="86">SUM(F39:G39)</f>
        <v>42</v>
      </c>
      <c r="F39" s="137">
        <f>SUM('CORTA EST. RESPIRATORIA'!F39,'RN INTERMEDIO '!F39,'RN INTENSIVO '!F39,'RN C. MINIMOS'!F39,'MEDICINA 1'!F39,'MEDICINA 2'!F39,'MEDICINA 3'!F39,'HEMATO-ONCOLOGIA'!F39,'TRANSPLANTE M.O'!F39,'MEDICINA 4'!F39,'MEDICINA 5'!F39,'MEDICINA 6'!F39,'MONITOREO EPILEPSIA '!F39,'RECOBRO (CONTINGENCIA 1)'!F39,'QUEMADO GRAL'!F39,'QUEMADO INTENSIVO'!F39,'U.T.I 1'!F39,'UTI 2'!F39,ORTOPEDIA!F39,'AISLAMIENTO (COVID)'!F39,'UTI 3 '!F39,'CONTINGENCIA 2 '!F39,'CONTINGENCIA 3'!F39)</f>
        <v>21</v>
      </c>
      <c r="G39" s="137">
        <f>SUM('CORTA EST. RESPIRATORIA'!G39,'RN INTERMEDIO '!G39,'RN INTENSIVO '!G39,'RN C. MINIMOS'!G39,'MEDICINA 1'!G39,'MEDICINA 2'!G39,'MEDICINA 3'!G39,'HEMATO-ONCOLOGIA'!G39,'TRANSPLANTE M.O'!G39,'MEDICINA 4'!G39,'MEDICINA 5'!G39,'MEDICINA 6'!G39,'MONITOREO EPILEPSIA '!G39,'RECOBRO (CONTINGENCIA 1)'!G39,'QUEMADO GRAL'!G39,'QUEMADO INTENSIVO'!G39,'U.T.I 1'!G39,'UTI 2'!G39,ORTOPEDIA!G39,'AISLAMIENTO (COVID)'!G39,'UTI 3 '!G39,'CONTINGENCIA 2 '!G39,'CONTINGENCIA 3'!G39)</f>
        <v>21</v>
      </c>
      <c r="H39" s="232">
        <f t="shared" ref="H39" si="87">SUM(I39:J39)</f>
        <v>10</v>
      </c>
      <c r="I39" s="137">
        <f>SUM('CORTA EST. RESPIRATORIA'!I39,'RN INTERMEDIO '!I39,'RN INTENSIVO '!I39,'RN C. MINIMOS'!I39,'MEDICINA 1'!I39,'MEDICINA 2'!I39,'MEDICINA 3'!I39,'HEMATO-ONCOLOGIA'!I39,'TRANSPLANTE M.O'!I39,'MEDICINA 4'!I39,'MEDICINA 5'!I39,'MEDICINA 6'!I39,'MONITOREO EPILEPSIA '!I39,'RECOBRO (CONTINGENCIA 1)'!I39,'QUEMADO GRAL'!I39,'QUEMADO INTENSIVO'!I39,'U.T.I 1'!I39,'UTI 2'!I39,ORTOPEDIA!I39,'AISLAMIENTO (COVID)'!I39,'UTI 3 '!I39,'CONTINGENCIA 2 '!I39,'CONTINGENCIA 3'!I39)</f>
        <v>6</v>
      </c>
      <c r="J39" s="137">
        <f>SUM('CORTA EST. RESPIRATORIA'!J39,'RN INTERMEDIO '!J39,'RN INTENSIVO '!J39,'RN C. MINIMOS'!J39,'MEDICINA 1'!J39,'MEDICINA 2'!J39,'MEDICINA 3'!J39,'HEMATO-ONCOLOGIA'!J39,'TRANSPLANTE M.O'!J39,'MEDICINA 4'!J39,'MEDICINA 5'!J39,'MEDICINA 6'!J39,'MONITOREO EPILEPSIA '!J39,'RECOBRO (CONTINGENCIA 1)'!J39,'QUEMADO GRAL'!J39,'QUEMADO INTENSIVO'!J39,'U.T.I 1'!J39,'UTI 2'!J39,ORTOPEDIA!J39,'AISLAMIENTO (COVID)'!J39,'UTI 3 '!J39,'CONTINGENCIA 2 '!J39,'CONTINGENCIA 3'!J39)</f>
        <v>4</v>
      </c>
      <c r="K39" s="232">
        <f t="shared" ref="K39" si="88">SUM(L39:M39)</f>
        <v>10</v>
      </c>
      <c r="L39" s="137">
        <f>SUM('CORTA EST. RESPIRATORIA'!L39,'RN INTERMEDIO '!L39,'RN INTENSIVO '!L39,'RN C. MINIMOS'!L39,'MEDICINA 1'!L39,'MEDICINA 2'!L39,'MEDICINA 3'!L39,'HEMATO-ONCOLOGIA'!L39,'TRANSPLANTE M.O'!L39,'MEDICINA 4'!L39,'MEDICINA 5'!L39,'MEDICINA 6'!L39,'MONITOREO EPILEPSIA '!L39,'RECOBRO (CONTINGENCIA 1)'!L39,'QUEMADO GRAL'!L39,'QUEMADO INTENSIVO'!L39,'U.T.I 1'!L39,'UTI 2'!L39,ORTOPEDIA!L39,'AISLAMIENTO (COVID)'!L39,'UTI 3 '!L39,'CONTINGENCIA 2 '!L39,'CONTINGENCIA 3'!L39)</f>
        <v>6</v>
      </c>
      <c r="M39" s="137">
        <f>SUM('CORTA EST. RESPIRATORIA'!M39,'RN INTERMEDIO '!M39,'RN INTENSIVO '!M39,'RN C. MINIMOS'!M39,'MEDICINA 1'!M39,'MEDICINA 2'!M39,'MEDICINA 3'!M39,'HEMATO-ONCOLOGIA'!M39,'TRANSPLANTE M.O'!M39,'MEDICINA 4'!M39,'MEDICINA 5'!M39,'MEDICINA 6'!M39,'MONITOREO EPILEPSIA '!M39,'RECOBRO (CONTINGENCIA 1)'!M39,'QUEMADO GRAL'!M39,'QUEMADO INTENSIVO'!M39,'U.T.I 1'!M39,'UTI 2'!M39,ORTOPEDIA!M39,'AISLAMIENTO (COVID)'!M39,'UTI 3 '!M39,'CONTINGENCIA 2 '!M39,'CONTINGENCIA 3'!M39)</f>
        <v>4</v>
      </c>
      <c r="N39" s="232">
        <f t="shared" ref="N39" si="89">SUM(O39:P39)</f>
        <v>22</v>
      </c>
      <c r="O39" s="137">
        <f>SUM('CORTA EST. RESPIRATORIA'!O39,'RN INTERMEDIO '!O39,'RN INTENSIVO '!O39,'RN C. MINIMOS'!O39,'MEDICINA 1'!O39,'MEDICINA 2'!O39,'MEDICINA 3'!O39,'HEMATO-ONCOLOGIA'!O39,'TRANSPLANTE M.O'!O39,'MEDICINA 4'!O39,'MEDICINA 5'!O39,'MEDICINA 6'!O39,'MONITOREO EPILEPSIA '!O39,'RECOBRO (CONTINGENCIA 1)'!O39,'QUEMADO GRAL'!O39,'QUEMADO INTENSIVO'!O39,'U.T.I 1'!O39,'UTI 2'!O39,ORTOPEDIA!O39,'AISLAMIENTO (COVID)'!O39,'UTI 3 '!O39,'CONTINGENCIA 2 '!O39,'CONTINGENCIA 3'!O39)</f>
        <v>9</v>
      </c>
      <c r="P39" s="137">
        <f>SUM('CORTA EST. RESPIRATORIA'!P39,'RN INTERMEDIO '!P39,'RN INTENSIVO '!P39,'RN C. MINIMOS'!P39,'MEDICINA 1'!P39,'MEDICINA 2'!P39,'MEDICINA 3'!P39,'HEMATO-ONCOLOGIA'!P39,'TRANSPLANTE M.O'!P39,'MEDICINA 4'!P39,'MEDICINA 5'!P39,'MEDICINA 6'!P39,'MONITOREO EPILEPSIA '!P39,'RECOBRO (CONTINGENCIA 1)'!P39,'QUEMADO GRAL'!P39,'QUEMADO INTENSIVO'!P39,'U.T.I 1'!P39,'UTI 2'!P39,ORTOPEDIA!P39,'AISLAMIENTO (COVID)'!P39,'UTI 3 '!P39,'CONTINGENCIA 2 '!P39,'CONTINGENCIA 3'!P39)</f>
        <v>13</v>
      </c>
      <c r="Q39" s="232">
        <f t="shared" ref="Q39" si="90">SUM(R39:S39)</f>
        <v>0</v>
      </c>
      <c r="R39" s="137">
        <f>SUM('CORTA EST. RESPIRATORIA'!R39,'RN INTERMEDIO '!R39,'RN INTENSIVO '!R39,'RN C. MINIMOS'!R39,'MEDICINA 1'!R39,'MEDICINA 2'!R39,'MEDICINA 3'!R39,'HEMATO-ONCOLOGIA'!R39,'TRANSPLANTE M.O'!R39,'MEDICINA 4'!R39,'MEDICINA 5'!R39,'MEDICINA 6'!R39,'MONITOREO EPILEPSIA '!R39,'RECOBRO (CONTINGENCIA 1)'!R39,'QUEMADO GRAL'!R39,'QUEMADO INTENSIVO'!R39,'U.T.I 1'!R39,'UTI 2'!R39,ORTOPEDIA!R39,'AISLAMIENTO (COVID)'!R39,'UTI 3 '!R39,'CONTINGENCIA 2 '!R39,'CONTINGENCIA 3'!R39)</f>
        <v>0</v>
      </c>
      <c r="S39" s="137">
        <f>SUM('CORTA EST. RESPIRATORIA'!S39,'RN INTERMEDIO '!S39,'RN INTENSIVO '!S39,'RN C. MINIMOS'!S39,'MEDICINA 1'!S39,'MEDICINA 2'!S39,'MEDICINA 3'!S39,'HEMATO-ONCOLOGIA'!S39,'TRANSPLANTE M.O'!S39,'MEDICINA 4'!S39,'MEDICINA 5'!S39,'MEDICINA 6'!S39,'MONITOREO EPILEPSIA '!S39,'RECOBRO (CONTINGENCIA 1)'!S39,'QUEMADO GRAL'!S39,'QUEMADO INTENSIVO'!S39,'U.T.I 1'!S39,'UTI 2'!S39,ORTOPEDIA!S39,'AISLAMIENTO (COVID)'!S39,'UTI 3 '!S39,'CONTINGENCIA 2 '!S39,'CONTINGENCIA 3'!S39)</f>
        <v>0</v>
      </c>
      <c r="T39" s="221">
        <f t="shared" ref="T39" si="91">SUM(U39:V39)</f>
        <v>95</v>
      </c>
      <c r="U39" s="137">
        <f>SUM('CORTA EST. RESPIRATORIA'!U39,'RN INTERMEDIO '!U39,'RN INTENSIVO '!U39,'RN C. MINIMOS'!U39,'MEDICINA 1'!U39,'MEDICINA 2'!U39,'MEDICINA 3'!U39,'HEMATO-ONCOLOGIA'!U39,'TRANSPLANTE M.O'!U39,'MEDICINA 4'!U39,'MEDICINA 5'!U39,'MEDICINA 6'!U39,'MONITOREO EPILEPSIA '!U39,'RECOBRO (CONTINGENCIA 1)'!U39,'QUEMADO GRAL'!U39,'QUEMADO INTENSIVO'!U39,'U.T.I 1'!U39,'UTI 2'!U39,ORTOPEDIA!U39,'AISLAMIENTO (COVID)'!U39,'UTI 3 '!U39,'CONTINGENCIA 2 '!U39,'CONTINGENCIA 3'!U39)</f>
        <v>46</v>
      </c>
      <c r="V39" s="137">
        <f>SUM('CORTA EST. RESPIRATORIA'!V39,'RN INTERMEDIO '!V39,'RN INTENSIVO '!V39,'RN C. MINIMOS'!V39,'MEDICINA 1'!V39,'MEDICINA 2'!V39,'MEDICINA 3'!V39,'HEMATO-ONCOLOGIA'!V39,'TRANSPLANTE M.O'!V39,'MEDICINA 4'!V39,'MEDICINA 5'!V39,'MEDICINA 6'!V39,'MONITOREO EPILEPSIA '!V39,'RECOBRO (CONTINGENCIA 1)'!V39,'QUEMADO GRAL'!V39,'QUEMADO INTENSIVO'!V39,'U.T.I 1'!V39,'UTI 2'!V39,ORTOPEDIA!V39,'AISLAMIENTO (COVID)'!V39,'UTI 3 '!V39,'CONTINGENCIA 2 '!V39,'CONTINGENCIA 3'!V39)</f>
        <v>49</v>
      </c>
      <c r="W39" s="232">
        <f t="shared" ref="W39" si="92">SUM(X39:Y39)</f>
        <v>0</v>
      </c>
      <c r="X39" s="137">
        <f>SUM('CORTA EST. RESPIRATORIA'!X39,'RN INTERMEDIO '!X39,'RN INTENSIVO '!X39,'RN C. MINIMOS'!X39,'MEDICINA 1'!X39,'MEDICINA 2'!X39,'MEDICINA 3'!X39,'HEMATO-ONCOLOGIA'!X39,'TRANSPLANTE M.O'!X39,'MEDICINA 4'!X39,'MEDICINA 5'!X39,'MEDICINA 6'!X39,'MONITOREO EPILEPSIA '!X39,'RECOBRO (CONTINGENCIA 1)'!X39,'QUEMADO GRAL'!X39,'QUEMADO INTENSIVO'!X39,'U.T.I 1'!X39,'UTI 2'!X39,ORTOPEDIA!X39,'AISLAMIENTO (COVID)'!X39,'UTI 3 '!X39,'CONTINGENCIA 2 '!X39,'CONTINGENCIA 3'!X39)</f>
        <v>0</v>
      </c>
      <c r="Y39" s="137">
        <f>SUM('CORTA EST. RESPIRATORIA'!Y39,'RN INTERMEDIO '!Y39,'RN INTENSIVO '!Y39,'RN C. MINIMOS'!Y39,'MEDICINA 1'!Y39,'MEDICINA 2'!Y39,'MEDICINA 3'!Y39,'HEMATO-ONCOLOGIA'!Y39,'TRANSPLANTE M.O'!Y39,'MEDICINA 4'!Y39,'MEDICINA 5'!Y39,'MEDICINA 6'!Y39,'MONITOREO EPILEPSIA '!Y39,'RECOBRO (CONTINGENCIA 1)'!Y39,'QUEMADO GRAL'!Y39,'QUEMADO INTENSIVO'!Y39,'U.T.I 1'!Y39,'UTI 2'!Y39,ORTOPEDIA!Y39,'AISLAMIENTO (COVID)'!Y39,'UTI 3 '!Y39,'CONTINGENCIA 2 '!Y39,'CONTINGENCIA 3'!Y39)</f>
        <v>0</v>
      </c>
      <c r="Z39" s="233"/>
      <c r="AA39" s="106"/>
      <c r="AD39" s="198"/>
    </row>
    <row r="40" spans="1:33" s="9" customFormat="1" ht="15.95" customHeight="1" thickBot="1">
      <c r="A40" s="129">
        <v>30</v>
      </c>
      <c r="B40" s="25">
        <f t="shared" si="83"/>
        <v>377</v>
      </c>
      <c r="C40" s="25">
        <f t="shared" si="84"/>
        <v>204</v>
      </c>
      <c r="D40" s="157">
        <f t="shared" si="85"/>
        <v>173</v>
      </c>
      <c r="E40" s="232">
        <f t="shared" ref="E40" si="93">SUM(F40:G40)</f>
        <v>39</v>
      </c>
      <c r="F40" s="137">
        <f>SUM('CORTA EST. RESPIRATORIA'!F40,'RN INTERMEDIO '!F40,'RN INTENSIVO '!F40,'RN C. MINIMOS'!F40,'MEDICINA 1'!F40,'MEDICINA 2'!F40,'MEDICINA 3'!F40,'HEMATO-ONCOLOGIA'!F40,'TRANSPLANTE M.O'!F40,'MEDICINA 4'!F40,'MEDICINA 5'!F40,'MEDICINA 6'!F40,'MONITOREO EPILEPSIA '!F40,'RECOBRO (CONTINGENCIA 1)'!F40,'QUEMADO GRAL'!F40,'QUEMADO INTENSIVO'!F40,'U.T.I 1'!F40,'UTI 2'!F40,ORTOPEDIA!F40,'AISLAMIENTO (COVID)'!F40,'UTI 3 '!F40,'CONTINGENCIA 2 '!F40,'CONTINGENCIA 3'!F40)</f>
        <v>25</v>
      </c>
      <c r="G40" s="137">
        <f>SUM('CORTA EST. RESPIRATORIA'!G40,'RN INTERMEDIO '!G40,'RN INTENSIVO '!G40,'RN C. MINIMOS'!G40,'MEDICINA 1'!G40,'MEDICINA 2'!G40,'MEDICINA 3'!G40,'HEMATO-ONCOLOGIA'!G40,'TRANSPLANTE M.O'!G40,'MEDICINA 4'!G40,'MEDICINA 5'!G40,'MEDICINA 6'!G40,'MONITOREO EPILEPSIA '!G40,'RECOBRO (CONTINGENCIA 1)'!G40,'QUEMADO GRAL'!G40,'QUEMADO INTENSIVO'!G40,'U.T.I 1'!G40,'UTI 2'!G40,ORTOPEDIA!G40,'AISLAMIENTO (COVID)'!G40,'UTI 3 '!G40,'CONTINGENCIA 2 '!G40,'CONTINGENCIA 3'!G40)</f>
        <v>14</v>
      </c>
      <c r="H40" s="232">
        <f t="shared" ref="H40" si="94">SUM(I40:J40)</f>
        <v>8</v>
      </c>
      <c r="I40" s="137">
        <f>SUM('CORTA EST. RESPIRATORIA'!I40,'RN INTERMEDIO '!I40,'RN INTENSIVO '!I40,'RN C. MINIMOS'!I40,'MEDICINA 1'!I40,'MEDICINA 2'!I40,'MEDICINA 3'!I40,'HEMATO-ONCOLOGIA'!I40,'TRANSPLANTE M.O'!I40,'MEDICINA 4'!I40,'MEDICINA 5'!I40,'MEDICINA 6'!I40,'MONITOREO EPILEPSIA '!I40,'RECOBRO (CONTINGENCIA 1)'!I40,'QUEMADO GRAL'!I40,'QUEMADO INTENSIVO'!I40,'U.T.I 1'!I40,'UTI 2'!I40,ORTOPEDIA!I40,'AISLAMIENTO (COVID)'!I40,'UTI 3 '!I40,'CONTINGENCIA 2 '!I40,'CONTINGENCIA 3'!I40)</f>
        <v>6</v>
      </c>
      <c r="J40" s="137">
        <f>SUM('CORTA EST. RESPIRATORIA'!J40,'RN INTERMEDIO '!J40,'RN INTENSIVO '!J40,'RN C. MINIMOS'!J40,'MEDICINA 1'!J40,'MEDICINA 2'!J40,'MEDICINA 3'!J40,'HEMATO-ONCOLOGIA'!J40,'TRANSPLANTE M.O'!J40,'MEDICINA 4'!J40,'MEDICINA 5'!J40,'MEDICINA 6'!J40,'MONITOREO EPILEPSIA '!J40,'RECOBRO (CONTINGENCIA 1)'!J40,'QUEMADO GRAL'!J40,'QUEMADO INTENSIVO'!J40,'U.T.I 1'!J40,'UTI 2'!J40,ORTOPEDIA!J40,'AISLAMIENTO (COVID)'!J40,'UTI 3 '!J40,'CONTINGENCIA 2 '!J40,'CONTINGENCIA 3'!J40)</f>
        <v>2</v>
      </c>
      <c r="K40" s="232">
        <f t="shared" ref="K40" si="95">SUM(L40:M40)</f>
        <v>8</v>
      </c>
      <c r="L40" s="137">
        <f>SUM('CORTA EST. RESPIRATORIA'!L40,'RN INTERMEDIO '!L40,'RN INTENSIVO '!L40,'RN C. MINIMOS'!L40,'MEDICINA 1'!L40,'MEDICINA 2'!L40,'MEDICINA 3'!L40,'HEMATO-ONCOLOGIA'!L40,'TRANSPLANTE M.O'!L40,'MEDICINA 4'!L40,'MEDICINA 5'!L40,'MEDICINA 6'!L40,'MONITOREO EPILEPSIA '!L40,'RECOBRO (CONTINGENCIA 1)'!L40,'QUEMADO GRAL'!L40,'QUEMADO INTENSIVO'!L40,'U.T.I 1'!L40,'UTI 2'!L40,ORTOPEDIA!L40,'AISLAMIENTO (COVID)'!L40,'UTI 3 '!L40,'CONTINGENCIA 2 '!L40,'CONTINGENCIA 3'!L40)</f>
        <v>6</v>
      </c>
      <c r="M40" s="137">
        <f>SUM('CORTA EST. RESPIRATORIA'!M40,'RN INTERMEDIO '!M40,'RN INTENSIVO '!M40,'RN C. MINIMOS'!M40,'MEDICINA 1'!M40,'MEDICINA 2'!M40,'MEDICINA 3'!M40,'HEMATO-ONCOLOGIA'!M40,'TRANSPLANTE M.O'!M40,'MEDICINA 4'!M40,'MEDICINA 5'!M40,'MEDICINA 6'!M40,'MONITOREO EPILEPSIA '!M40,'RECOBRO (CONTINGENCIA 1)'!M40,'QUEMADO GRAL'!M40,'QUEMADO INTENSIVO'!M40,'U.T.I 1'!M40,'UTI 2'!M40,ORTOPEDIA!M40,'AISLAMIENTO (COVID)'!M40,'UTI 3 '!M40,'CONTINGENCIA 2 '!M40,'CONTINGENCIA 3'!M40)</f>
        <v>2</v>
      </c>
      <c r="N40" s="232">
        <f t="shared" ref="N40" si="96">SUM(O40:P40)</f>
        <v>13</v>
      </c>
      <c r="O40" s="137">
        <f>SUM('CORTA EST. RESPIRATORIA'!O40,'RN INTERMEDIO '!O40,'RN INTENSIVO '!O40,'RN C. MINIMOS'!O40,'MEDICINA 1'!O40,'MEDICINA 2'!O40,'MEDICINA 3'!O40,'HEMATO-ONCOLOGIA'!O40,'TRANSPLANTE M.O'!O40,'MEDICINA 4'!O40,'MEDICINA 5'!O40,'MEDICINA 6'!O40,'MONITOREO EPILEPSIA '!O40,'RECOBRO (CONTINGENCIA 1)'!O40,'QUEMADO GRAL'!O40,'QUEMADO INTENSIVO'!O40,'U.T.I 1'!O40,'UTI 2'!O40,ORTOPEDIA!O40,'AISLAMIENTO (COVID)'!O40,'UTI 3 '!O40,'CONTINGENCIA 2 '!O40,'CONTINGENCIA 3'!O40)</f>
        <v>7</v>
      </c>
      <c r="P40" s="137">
        <f>SUM('CORTA EST. RESPIRATORIA'!P40,'RN INTERMEDIO '!P40,'RN INTENSIVO '!P40,'RN C. MINIMOS'!P40,'MEDICINA 1'!P40,'MEDICINA 2'!P40,'MEDICINA 3'!P40,'HEMATO-ONCOLOGIA'!P40,'TRANSPLANTE M.O'!P40,'MEDICINA 4'!P40,'MEDICINA 5'!P40,'MEDICINA 6'!P40,'MONITOREO EPILEPSIA '!P40,'RECOBRO (CONTINGENCIA 1)'!P40,'QUEMADO GRAL'!P40,'QUEMADO INTENSIVO'!P40,'U.T.I 1'!P40,'UTI 2'!P40,ORTOPEDIA!P40,'AISLAMIENTO (COVID)'!P40,'UTI 3 '!P40,'CONTINGENCIA 2 '!P40,'CONTINGENCIA 3'!P40)</f>
        <v>6</v>
      </c>
      <c r="Q40" s="232">
        <f t="shared" ref="Q40" si="97">SUM(R40:S40)</f>
        <v>1</v>
      </c>
      <c r="R40" s="137">
        <f>SUM('CORTA EST. RESPIRATORIA'!R40,'RN INTERMEDIO '!R40,'RN INTENSIVO '!R40,'RN C. MINIMOS'!R40,'MEDICINA 1'!R40,'MEDICINA 2'!R40,'MEDICINA 3'!R40,'HEMATO-ONCOLOGIA'!R40,'TRANSPLANTE M.O'!R40,'MEDICINA 4'!R40,'MEDICINA 5'!R40,'MEDICINA 6'!R40,'MONITOREO EPILEPSIA '!R40,'RECOBRO (CONTINGENCIA 1)'!R40,'QUEMADO GRAL'!R40,'QUEMADO INTENSIVO'!R40,'U.T.I 1'!R40,'UTI 2'!R40,ORTOPEDIA!R40,'AISLAMIENTO (COVID)'!R40,'UTI 3 '!R40,'CONTINGENCIA 2 '!R40,'CONTINGENCIA 3'!R40)</f>
        <v>1</v>
      </c>
      <c r="S40" s="137">
        <f>SUM('CORTA EST. RESPIRATORIA'!S40,'RN INTERMEDIO '!S40,'RN INTENSIVO '!S40,'RN C. MINIMOS'!S40,'MEDICINA 1'!S40,'MEDICINA 2'!S40,'MEDICINA 3'!S40,'HEMATO-ONCOLOGIA'!S40,'TRANSPLANTE M.O'!S40,'MEDICINA 4'!S40,'MEDICINA 5'!S40,'MEDICINA 6'!S40,'MONITOREO EPILEPSIA '!S40,'RECOBRO (CONTINGENCIA 1)'!S40,'QUEMADO GRAL'!S40,'QUEMADO INTENSIVO'!S40,'U.T.I 1'!S40,'UTI 2'!S40,ORTOPEDIA!S40,'AISLAMIENTO (COVID)'!S40,'UTI 3 '!S40,'CONTINGENCIA 2 '!S40,'CONTINGENCIA 3'!S40)</f>
        <v>0</v>
      </c>
      <c r="T40" s="221">
        <f t="shared" ref="T40" si="98">SUM(U40:V40)</f>
        <v>76</v>
      </c>
      <c r="U40" s="137">
        <f>SUM('CORTA EST. RESPIRATORIA'!U40,'RN INTERMEDIO '!U40,'RN INTENSIVO '!U40,'RN C. MINIMOS'!U40,'MEDICINA 1'!U40,'MEDICINA 2'!U40,'MEDICINA 3'!U40,'HEMATO-ONCOLOGIA'!U40,'TRANSPLANTE M.O'!U40,'MEDICINA 4'!U40,'MEDICINA 5'!U40,'MEDICINA 6'!U40,'MONITOREO EPILEPSIA '!U40,'RECOBRO (CONTINGENCIA 1)'!U40,'QUEMADO GRAL'!U40,'QUEMADO INTENSIVO'!U40,'U.T.I 1'!U40,'UTI 2'!U40,ORTOPEDIA!U40,'AISLAMIENTO (COVID)'!U40,'UTI 3 '!U40,'CONTINGENCIA 2 '!U40,'CONTINGENCIA 3'!U40)</f>
        <v>56</v>
      </c>
      <c r="V40" s="137">
        <f>SUM('CORTA EST. RESPIRATORIA'!V40,'RN INTERMEDIO '!V40,'RN INTENSIVO '!V40,'RN C. MINIMOS'!V40,'MEDICINA 1'!V40,'MEDICINA 2'!V40,'MEDICINA 3'!V40,'HEMATO-ONCOLOGIA'!V40,'TRANSPLANTE M.O'!V40,'MEDICINA 4'!V40,'MEDICINA 5'!V40,'MEDICINA 6'!V40,'MONITOREO EPILEPSIA '!V40,'RECOBRO (CONTINGENCIA 1)'!V40,'QUEMADO GRAL'!V40,'QUEMADO INTENSIVO'!V40,'U.T.I 1'!V40,'UTI 2'!V40,ORTOPEDIA!V40,'AISLAMIENTO (COVID)'!V40,'UTI 3 '!V40,'CONTINGENCIA 2 '!V40,'CONTINGENCIA 3'!V40)</f>
        <v>20</v>
      </c>
      <c r="W40" s="232">
        <f t="shared" ref="W40" si="99">SUM(X40:Y40)</f>
        <v>0</v>
      </c>
      <c r="X40" s="137">
        <f>SUM('CORTA EST. RESPIRATORIA'!X40,'RN INTERMEDIO '!X40,'RN INTENSIVO '!X40,'RN C. MINIMOS'!X40,'MEDICINA 1'!X42,'MEDICINA 2'!X42,'MEDICINA 3'!X42,'HEMATO-ONCOLOGIA'!X42,'TRANSPLANTE M.O'!X42,'MEDICINA 4'!X42,'MEDICINA 5'!X42,'MEDICINA 6'!X42,'MONITOREO EPILEPSIA '!X42,'RECOBRO (CONTINGENCIA 1)'!X42,'QUEMADO GRAL'!X42,'QUEMADO INTENSIVO'!X42,'U.T.I 1'!X42,'UTI 2'!X42,ORTOPEDIA!X42,'AISLAMIENTO (COVID)'!X42,'UTI 3 '!X42,'CONTINGENCIA 2 '!X42,'CONTINGENCIA 3'!X42)</f>
        <v>0</v>
      </c>
      <c r="Y40" s="137">
        <f>SUM('CORTA EST. RESPIRATORIA'!Y40,'RN INTERMEDIO '!Y40,'RN INTENSIVO '!Y40,'RN C. MINIMOS'!Y40,'MEDICINA 1'!Y42,'MEDICINA 2'!Y42,'MEDICINA 3'!Y42,'HEMATO-ONCOLOGIA'!Y42,'TRANSPLANTE M.O'!Y42,'MEDICINA 4'!Y42,'MEDICINA 5'!Y42,'MEDICINA 6'!Y42,'MONITOREO EPILEPSIA '!Y42,'RECOBRO (CONTINGENCIA 1)'!Y42,'QUEMADO GRAL'!Y42,'QUEMADO INTENSIVO'!Y42,'U.T.I 1'!Y42,'UTI 2'!Y42,ORTOPEDIA!Y42,'AISLAMIENTO (COVID)'!Y42,'UTI 3 '!Y42,'CONTINGENCIA 2 '!Y42,'CONTINGENCIA 3'!Y42)</f>
        <v>0</v>
      </c>
      <c r="Z40" s="233"/>
      <c r="AA40" s="106"/>
      <c r="AD40" s="198"/>
    </row>
    <row r="41" spans="1:33" s="9" customFormat="1" ht="15.95" customHeight="1" thickBot="1">
      <c r="A41" s="176"/>
      <c r="B41" s="177">
        <f>SUM(B34:B40)</f>
        <v>2488</v>
      </c>
      <c r="C41" s="177">
        <f>SUM(C34:C40)</f>
        <v>1343</v>
      </c>
      <c r="D41" s="177">
        <f>SUM(D34:D40)</f>
        <v>1145</v>
      </c>
      <c r="E41" s="248">
        <f t="shared" ref="E41:H41" si="100">SUM(E34:E40)</f>
        <v>263</v>
      </c>
      <c r="F41" s="235">
        <f>SUM(F34:F40)</f>
        <v>144</v>
      </c>
      <c r="G41" s="242">
        <f>SUM(G34:G40)</f>
        <v>119</v>
      </c>
      <c r="H41" s="235">
        <f t="shared" si="100"/>
        <v>101</v>
      </c>
      <c r="I41" s="235">
        <f t="shared" ref="I41:Y41" si="101">SUM(I34:I40)</f>
        <v>67</v>
      </c>
      <c r="J41" s="242">
        <f t="shared" si="101"/>
        <v>34</v>
      </c>
      <c r="K41" s="235">
        <f t="shared" si="101"/>
        <v>101</v>
      </c>
      <c r="L41" s="235">
        <f t="shared" si="101"/>
        <v>67</v>
      </c>
      <c r="M41" s="242">
        <f t="shared" si="101"/>
        <v>34</v>
      </c>
      <c r="N41" s="235">
        <f t="shared" si="101"/>
        <v>244</v>
      </c>
      <c r="O41" s="235">
        <f t="shared" si="101"/>
        <v>133</v>
      </c>
      <c r="P41" s="242">
        <f t="shared" si="101"/>
        <v>111</v>
      </c>
      <c r="Q41" s="235">
        <f t="shared" si="101"/>
        <v>3</v>
      </c>
      <c r="R41" s="235">
        <f t="shared" si="101"/>
        <v>1</v>
      </c>
      <c r="S41" s="244">
        <f t="shared" si="101"/>
        <v>2</v>
      </c>
      <c r="T41" s="254">
        <f>SUM(T34:T40)</f>
        <v>1952</v>
      </c>
      <c r="U41" s="245">
        <f>SUM(U34:U40)</f>
        <v>1101</v>
      </c>
      <c r="V41" s="245">
        <f>SUM(V34:V40)</f>
        <v>851</v>
      </c>
      <c r="W41" s="249">
        <f t="shared" si="101"/>
        <v>1</v>
      </c>
      <c r="X41" s="247">
        <f t="shared" si="101"/>
        <v>0</v>
      </c>
      <c r="Y41" s="247">
        <f t="shared" si="101"/>
        <v>1</v>
      </c>
      <c r="Z41" s="236">
        <f>SUM(Z32:Z35)</f>
        <v>0</v>
      </c>
      <c r="AA41" s="138">
        <f>SUM(AA32:AA35)</f>
        <v>0</v>
      </c>
      <c r="AD41" s="9">
        <v>1185</v>
      </c>
    </row>
    <row r="42" spans="1:33" s="9" customFormat="1" ht="15.95" customHeight="1" thickBot="1">
      <c r="A42" s="260">
        <v>31</v>
      </c>
      <c r="B42" s="262">
        <f t="shared" ref="B42" si="102">SUM(C42:D42)</f>
        <v>377</v>
      </c>
      <c r="C42" s="262">
        <f>SUM(C40,F42,I42)-SUM(L42,O42,R42)</f>
        <v>207</v>
      </c>
      <c r="D42" s="262">
        <f>SUM(D40,G42,J42)-SUM(M42,P42,S42)</f>
        <v>170</v>
      </c>
      <c r="E42" s="263">
        <f t="shared" ref="E42" si="103">SUM(F42:G42)</f>
        <v>38</v>
      </c>
      <c r="F42" s="137">
        <f>SUM('CORTA EST. RESPIRATORIA'!F42,'RN INTERMEDIO '!F42,'RN INTENSIVO '!F42,'RN C. MINIMOS'!F42,'MEDICINA 1'!F42,'MEDICINA 2'!F42,'MEDICINA 3'!F42,'HEMATO-ONCOLOGIA'!F42,'TRANSPLANTE M.O'!F42,'MEDICINA 4'!F42,'MEDICINA 5'!F42,'MEDICINA 6'!F42,'MONITOREO EPILEPSIA '!F42,'RECOBRO (CONTINGENCIA 1)'!F42,'QUEMADO GRAL'!F42,'QUEMADO INTENSIVO'!F42,'U.T.I 1'!F42,'UTI 2'!F42,ORTOPEDIA!F42,'AISLAMIENTO (COVID)'!F42,'UTI 3 '!F42,'CONTINGENCIA 2 '!F42,'CONTINGENCIA 3'!F42)</f>
        <v>27</v>
      </c>
      <c r="G42" s="137">
        <f>SUM('CORTA EST. RESPIRATORIA'!G42,'RN INTERMEDIO '!G42,'RN INTENSIVO '!G42,'RN C. MINIMOS'!G42,'MEDICINA 1'!G42,'MEDICINA 2'!G42,'MEDICINA 3'!G42,'HEMATO-ONCOLOGIA'!G42,'TRANSPLANTE M.O'!G42,'MEDICINA 4'!G42,'MEDICINA 5'!G42,'MEDICINA 6'!G42,'MONITOREO EPILEPSIA '!G42,'RECOBRO (CONTINGENCIA 1)'!G42,'QUEMADO GRAL'!G42,'QUEMADO INTENSIVO'!G42,'U.T.I 1'!G42,'UTI 2'!G42,ORTOPEDIA!G42,'AISLAMIENTO (COVID)'!G42,'UTI 3 '!G42,'CONTINGENCIA 2 '!G42,'CONTINGENCIA 3'!G42)</f>
        <v>11</v>
      </c>
      <c r="H42" s="263">
        <f t="shared" ref="H42" si="104">SUM(I42:J42)</f>
        <v>26</v>
      </c>
      <c r="I42" s="137">
        <f>SUM('CORTA EST. RESPIRATORIA'!I42,'RN INTERMEDIO '!I42,'RN INTENSIVO '!I42,'RN C. MINIMOS'!I42,'MEDICINA 1'!I42,'MEDICINA 2'!I42,'MEDICINA 3'!I42,'HEMATO-ONCOLOGIA'!I42,'TRANSPLANTE M.O'!I42,'MEDICINA 4'!I42,'MEDICINA 5'!I42,'MEDICINA 6'!I42,'MONITOREO EPILEPSIA '!I42,'RECOBRO (CONTINGENCIA 1)'!I42,'QUEMADO GRAL'!I42,'QUEMADO INTENSIVO'!I42,'U.T.I 1'!I42,'UTI 2'!I42,ORTOPEDIA!I42,'AISLAMIENTO (COVID)'!I42,'UTI 3 '!I42,'CONTINGENCIA 2 '!I42,'CONTINGENCIA 3'!I42)</f>
        <v>13</v>
      </c>
      <c r="J42" s="137">
        <f>SUM('CORTA EST. RESPIRATORIA'!J42,'RN INTERMEDIO '!J42,'RN INTENSIVO '!J42,'RN C. MINIMOS'!J42,'MEDICINA 1'!J42,'MEDICINA 2'!J42,'MEDICINA 3'!J42,'HEMATO-ONCOLOGIA'!J42,'TRANSPLANTE M.O'!J42,'MEDICINA 4'!J42,'MEDICINA 5'!J42,'MEDICINA 6'!J42,'MONITOREO EPILEPSIA '!J42,'RECOBRO (CONTINGENCIA 1)'!J42,'QUEMADO GRAL'!J42,'QUEMADO INTENSIVO'!J42,'U.T.I 1'!J42,'UTI 2'!J42,ORTOPEDIA!J42,'AISLAMIENTO (COVID)'!J42,'UTI 3 '!J42,'CONTINGENCIA 2 '!J42,'CONTINGENCIA 3'!J42)</f>
        <v>13</v>
      </c>
      <c r="K42" s="263">
        <f t="shared" ref="K42" si="105">SUM(L42:M42)</f>
        <v>26</v>
      </c>
      <c r="L42" s="137">
        <f>SUM('CORTA EST. RESPIRATORIA'!L42,'RN INTERMEDIO '!L42,'RN INTENSIVO '!L42,'RN C. MINIMOS'!L42,'MEDICINA 1'!L42,'MEDICINA 2'!L42,'MEDICINA 3'!L42,'HEMATO-ONCOLOGIA'!L42,'TRANSPLANTE M.O'!L42,'MEDICINA 4'!L42,'MEDICINA 5'!L42,'MEDICINA 6'!L42,'MONITOREO EPILEPSIA '!L42,'RECOBRO (CONTINGENCIA 1)'!L42,'QUEMADO GRAL'!L42,'QUEMADO INTENSIVO'!L42,'U.T.I 1'!L42,'UTI 2'!L42,ORTOPEDIA!L42,'AISLAMIENTO (COVID)'!L42,'UTI 3 '!L42,'CONTINGENCIA 2 '!L42,'CONTINGENCIA 3'!L42)</f>
        <v>13</v>
      </c>
      <c r="M42" s="137">
        <f>SUM('CORTA EST. RESPIRATORIA'!M42,'RN INTERMEDIO '!M42,'RN INTENSIVO '!M42,'RN C. MINIMOS'!M42,'MEDICINA 1'!M42,'MEDICINA 2'!M42,'MEDICINA 3'!M42,'HEMATO-ONCOLOGIA'!M42,'TRANSPLANTE M.O'!M42,'MEDICINA 4'!M42,'MEDICINA 5'!M42,'MEDICINA 6'!M42,'MONITOREO EPILEPSIA '!M42,'RECOBRO (CONTINGENCIA 1)'!M42,'QUEMADO GRAL'!M42,'QUEMADO INTENSIVO'!M42,'U.T.I 1'!M42,'UTI 2'!M42,ORTOPEDIA!M42,'AISLAMIENTO (COVID)'!M42,'UTI 3 '!M42,'CONTINGENCIA 2 '!M42,'CONTINGENCIA 3'!M42)</f>
        <v>13</v>
      </c>
      <c r="N42" s="263">
        <f t="shared" ref="N42" si="106">SUM(O42:P42)</f>
        <v>38</v>
      </c>
      <c r="O42" s="137">
        <f>SUM('CORTA EST. RESPIRATORIA'!O42,'RN INTERMEDIO '!O42,'RN INTENSIVO '!O42,'RN C. MINIMOS'!O42,'MEDICINA 1'!O42,'MEDICINA 2'!O42,'MEDICINA 3'!O42,'HEMATO-ONCOLOGIA'!O42,'TRANSPLANTE M.O'!O42,'MEDICINA 4'!O42,'MEDICINA 5'!O42,'MEDICINA 6'!O42,'MONITOREO EPILEPSIA '!O42,'RECOBRO (CONTINGENCIA 1)'!O42,'QUEMADO GRAL'!O42,'QUEMADO INTENSIVO'!O42,'U.T.I 1'!O42,'UTI 2'!O42,ORTOPEDIA!O42,'AISLAMIENTO (COVID)'!O42,'UTI 3 '!O42,'CONTINGENCIA 2 '!O42,'CONTINGENCIA 3'!O42)</f>
        <v>24</v>
      </c>
      <c r="P42" s="137">
        <f>SUM('CORTA EST. RESPIRATORIA'!P42,'RN INTERMEDIO '!P42,'RN INTENSIVO '!P42,'RN C. MINIMOS'!P42,'MEDICINA 1'!P42,'MEDICINA 2'!P42,'MEDICINA 3'!P42,'HEMATO-ONCOLOGIA'!P42,'TRANSPLANTE M.O'!P42,'MEDICINA 4'!P42,'MEDICINA 5'!P42,'MEDICINA 6'!P42,'MONITOREO EPILEPSIA '!P42,'RECOBRO (CONTINGENCIA 1)'!P42,'QUEMADO GRAL'!P42,'QUEMADO INTENSIVO'!P42,'U.T.I 1'!P42,'UTI 2'!P42,ORTOPEDIA!P42,'AISLAMIENTO (COVID)'!P42,'UTI 3 '!P42,'CONTINGENCIA 2 '!P42,'CONTINGENCIA 3'!P42)</f>
        <v>14</v>
      </c>
      <c r="Q42" s="263">
        <f t="shared" ref="Q42" si="107">SUM(R42:S42)</f>
        <v>0</v>
      </c>
      <c r="R42" s="137">
        <f>SUM('CORTA EST. RESPIRATORIA'!R42,'RN INTERMEDIO '!R42,'RN INTENSIVO '!R42,'RN C. MINIMOS'!R42,'MEDICINA 1'!R42,'MEDICINA 2'!R42,'MEDICINA 3'!R42,'HEMATO-ONCOLOGIA'!R42,'TRANSPLANTE M.O'!R42,'MEDICINA 4'!R42,'MEDICINA 5'!R42,'MEDICINA 6'!R42,'MONITOREO EPILEPSIA '!R42,'RECOBRO (CONTINGENCIA 1)'!R42,'QUEMADO GRAL'!R42,'QUEMADO INTENSIVO'!R42,'U.T.I 1'!R42,'UTI 2'!R42,ORTOPEDIA!R42,'AISLAMIENTO (COVID)'!R42,'UTI 3 '!R42,'CONTINGENCIA 2 '!R42,'CONTINGENCIA 3'!R42)</f>
        <v>0</v>
      </c>
      <c r="S42" s="137">
        <f>SUM('CORTA EST. RESPIRATORIA'!S42,'RN INTERMEDIO '!S42,'RN INTENSIVO '!S42,'RN C. MINIMOS'!S42,'MEDICINA 1'!S42,'MEDICINA 2'!S42,'MEDICINA 3'!S42,'HEMATO-ONCOLOGIA'!S42,'TRANSPLANTE M.O'!S42,'MEDICINA 4'!S42,'MEDICINA 5'!S42,'MEDICINA 6'!S42,'MONITOREO EPILEPSIA '!S42,'RECOBRO (CONTINGENCIA 1)'!S42,'QUEMADO GRAL'!S42,'QUEMADO INTENSIVO'!S42,'U.T.I 1'!S42,'UTI 2'!S42,ORTOPEDIA!S42,'AISLAMIENTO (COVID)'!S42,'UTI 3 '!S42,'CONTINGENCIA 2 '!S42,'CONTINGENCIA 3'!S42)</f>
        <v>0</v>
      </c>
      <c r="T42" s="265">
        <f t="shared" ref="T42" si="108">SUM(U42:V42)</f>
        <v>294</v>
      </c>
      <c r="U42" s="137">
        <f>SUM('CORTA EST. RESPIRATORIA'!U42,'RN INTERMEDIO '!U42,'RN INTENSIVO '!U42,'RN C. MINIMOS'!U42,'MEDICINA 1'!U42,'MEDICINA 2'!U42,'MEDICINA 3'!U42,'HEMATO-ONCOLOGIA'!U42,'TRANSPLANTE M.O'!U42,'MEDICINA 4'!U42,'MEDICINA 5'!U42,'MEDICINA 6'!U42,'MONITOREO EPILEPSIA '!U42,'RECOBRO (CONTINGENCIA 1)'!U42,'QUEMADO GRAL'!U42,'QUEMADO INTENSIVO'!U42,'U.T.I 1'!U42,'UTI 2'!U42,ORTOPEDIA!U42,'AISLAMIENTO (COVID)'!U42,'UTI 3 '!U42,'CONTINGENCIA 2 '!U42,'CONTINGENCIA 3'!U42)</f>
        <v>176</v>
      </c>
      <c r="V42" s="137">
        <f>SUM('CORTA EST. RESPIRATORIA'!V42,'RN INTERMEDIO '!V42,'RN INTENSIVO '!V42,'RN C. MINIMOS'!V42,'MEDICINA 1'!V42,'MEDICINA 2'!V42,'MEDICINA 3'!V42,'HEMATO-ONCOLOGIA'!V42,'TRANSPLANTE M.O'!V42,'MEDICINA 4'!V42,'MEDICINA 5'!V42,'MEDICINA 6'!V42,'MONITOREO EPILEPSIA '!V42,'RECOBRO (CONTINGENCIA 1)'!V42,'QUEMADO GRAL'!V42,'QUEMADO INTENSIVO'!V42,'U.T.I 1'!V42,'UTI 2'!V42,ORTOPEDIA!V42,'AISLAMIENTO (COVID)'!V42,'UTI 3 '!V42,'CONTINGENCIA 2 '!V42,'CONTINGENCIA 3'!V42)</f>
        <v>118</v>
      </c>
      <c r="W42" s="263">
        <f t="shared" ref="W42" si="109">SUM(X42:Y42)</f>
        <v>0</v>
      </c>
      <c r="X42" s="264">
        <f>SUM('CORTA EST. RESPIRATORIA'!X42,'RN INTERMEDIO '!X42,'RN INTENSIVO '!X42,'RN C. MINIMOS'!X42,'MEDICINA 1'!X46,'MEDICINA 2'!X46,'MEDICINA 3'!X46,'HEMATO-ONCOLOGIA'!X46,'TRANSPLANTE M.O'!X46,'MEDICINA 4'!X46,'MEDICINA 5'!X46,'MEDICINA 6'!X46,'MONITOREO EPILEPSIA '!X46,'RECOBRO (CONTINGENCIA 1)'!X46,'QUEMADO GRAL'!X46,'QUEMADO INTENSIVO'!X46,'U.T.I 1'!X46,'UTI 2'!X46,ORTOPEDIA!X46,'AISLAMIENTO (COVID)'!X46,'UTI 3 '!X46,'CONTINGENCIA 2 '!X46,'CONTINGENCIA 3'!X46)</f>
        <v>0</v>
      </c>
      <c r="Y42" s="264">
        <f>SUM('CORTA EST. RESPIRATORIA'!Y42,'RN INTERMEDIO '!Y42,'RN INTENSIVO '!Y42,'RN C. MINIMOS'!Y42,'MEDICINA 1'!Y46,'MEDICINA 2'!Y46,'MEDICINA 3'!Y46,'HEMATO-ONCOLOGIA'!Y46,'TRANSPLANTE M.O'!Y46,'MEDICINA 4'!Y46,'MEDICINA 5'!Y46,'MEDICINA 6'!Y46,'MONITOREO EPILEPSIA '!Y46,'RECOBRO (CONTINGENCIA 1)'!Y46,'QUEMADO GRAL'!Y46,'QUEMADO INTENSIVO'!Y46,'U.T.I 1'!Y46,'UTI 2'!Y46,ORTOPEDIA!Y46,'AISLAMIENTO (COVID)'!Y46,'UTI 3 '!Y46,'CONTINGENCIA 2 '!Y46,'CONTINGENCIA 3'!Y46)</f>
        <v>0</v>
      </c>
      <c r="Z42" s="259"/>
      <c r="AA42" s="266"/>
    </row>
    <row r="43" spans="1:33" s="9" customFormat="1" ht="15.95" customHeight="1" thickBot="1">
      <c r="A43" s="129"/>
      <c r="B43" s="110">
        <f t="shared" ref="B43:V43" si="110">SUM(B42:B42)</f>
        <v>377</v>
      </c>
      <c r="C43" s="110">
        <f t="shared" si="110"/>
        <v>207</v>
      </c>
      <c r="D43" s="110">
        <f t="shared" si="110"/>
        <v>170</v>
      </c>
      <c r="E43" s="110">
        <f t="shared" si="110"/>
        <v>38</v>
      </c>
      <c r="F43" s="110">
        <f t="shared" si="110"/>
        <v>27</v>
      </c>
      <c r="G43" s="110">
        <f t="shared" si="110"/>
        <v>11</v>
      </c>
      <c r="H43" s="110">
        <f t="shared" si="110"/>
        <v>26</v>
      </c>
      <c r="I43" s="110">
        <f t="shared" si="110"/>
        <v>13</v>
      </c>
      <c r="J43" s="110">
        <f t="shared" si="110"/>
        <v>13</v>
      </c>
      <c r="K43" s="110">
        <f t="shared" si="110"/>
        <v>26</v>
      </c>
      <c r="L43" s="110">
        <f t="shared" si="110"/>
        <v>13</v>
      </c>
      <c r="M43" s="110">
        <f t="shared" si="110"/>
        <v>13</v>
      </c>
      <c r="N43" s="110">
        <f t="shared" si="110"/>
        <v>38</v>
      </c>
      <c r="O43" s="110">
        <f t="shared" si="110"/>
        <v>24</v>
      </c>
      <c r="P43" s="110">
        <f t="shared" si="110"/>
        <v>14</v>
      </c>
      <c r="Q43" s="110">
        <f t="shared" si="110"/>
        <v>0</v>
      </c>
      <c r="R43" s="110">
        <f t="shared" si="110"/>
        <v>0</v>
      </c>
      <c r="S43" s="110">
        <f t="shared" si="110"/>
        <v>0</v>
      </c>
      <c r="T43" s="110">
        <f t="shared" si="110"/>
        <v>294</v>
      </c>
      <c r="U43" s="110">
        <f t="shared" si="110"/>
        <v>176</v>
      </c>
      <c r="V43" s="110">
        <f t="shared" si="110"/>
        <v>118</v>
      </c>
      <c r="W43" s="248">
        <f t="shared" ref="W43" si="111">SUM(W36:W40)</f>
        <v>0</v>
      </c>
      <c r="X43" s="110">
        <f>SUM(X42:X42)</f>
        <v>0</v>
      </c>
      <c r="Y43" s="110">
        <f>SUM(Y42:Y42)</f>
        <v>0</v>
      </c>
      <c r="Z43" s="261">
        <f>SUM(Z32:Z35)</f>
        <v>0</v>
      </c>
      <c r="AA43" s="111">
        <f>SUM(AA32:AA35)</f>
        <v>0</v>
      </c>
      <c r="AB43" s="267"/>
    </row>
    <row r="44" spans="1:33" ht="15.95" customHeight="1" thickBot="1">
      <c r="A44" s="178"/>
      <c r="B44" s="179">
        <f>SUM(B9,B17,B25,B33,B41,B43)</f>
        <v>11135</v>
      </c>
      <c r="C44" s="179">
        <f t="shared" ref="C44:Y44" si="112">SUM(C9,C17,C25,C33,C41,C43)</f>
        <v>6161</v>
      </c>
      <c r="D44" s="179">
        <f t="shared" si="112"/>
        <v>4974</v>
      </c>
      <c r="E44" s="179">
        <f t="shared" si="112"/>
        <v>1154</v>
      </c>
      <c r="F44" s="179">
        <f t="shared" si="112"/>
        <v>662</v>
      </c>
      <c r="G44" s="179">
        <f t="shared" si="112"/>
        <v>492</v>
      </c>
      <c r="H44" s="179">
        <f t="shared" si="112"/>
        <v>519</v>
      </c>
      <c r="I44" s="179">
        <f t="shared" si="112"/>
        <v>300</v>
      </c>
      <c r="J44" s="179">
        <f t="shared" si="112"/>
        <v>219</v>
      </c>
      <c r="K44" s="179">
        <f t="shared" si="112"/>
        <v>517</v>
      </c>
      <c r="L44" s="179">
        <f t="shared" si="112"/>
        <v>299</v>
      </c>
      <c r="M44" s="179">
        <f t="shared" si="112"/>
        <v>218</v>
      </c>
      <c r="N44" s="179">
        <f t="shared" si="112"/>
        <v>1096</v>
      </c>
      <c r="O44" s="179">
        <f t="shared" si="112"/>
        <v>644</v>
      </c>
      <c r="P44" s="179">
        <f t="shared" si="112"/>
        <v>452</v>
      </c>
      <c r="Q44" s="179">
        <f t="shared" si="112"/>
        <v>27</v>
      </c>
      <c r="R44" s="179">
        <f t="shared" si="112"/>
        <v>11</v>
      </c>
      <c r="S44" s="179">
        <f t="shared" si="112"/>
        <v>16</v>
      </c>
      <c r="T44" s="179">
        <f t="shared" si="112"/>
        <v>10709</v>
      </c>
      <c r="U44" s="179">
        <f t="shared" si="112"/>
        <v>6398</v>
      </c>
      <c r="V44" s="179">
        <f t="shared" si="112"/>
        <v>4211</v>
      </c>
      <c r="W44" s="179">
        <f t="shared" si="112"/>
        <v>6</v>
      </c>
      <c r="X44" s="179">
        <f t="shared" si="112"/>
        <v>4</v>
      </c>
      <c r="Y44" s="179">
        <f t="shared" si="112"/>
        <v>2</v>
      </c>
      <c r="Z44" s="180"/>
      <c r="AA44" s="181"/>
      <c r="AD44" s="106">
        <v>2179</v>
      </c>
    </row>
    <row r="45" spans="1:33" ht="15.95" customHeight="1">
      <c r="N45" s="251">
        <f>SUM(AC7,E44,H44)-SUM(K44,N44,Q44)</f>
        <v>377</v>
      </c>
      <c r="T45" s="251"/>
      <c r="U45" s="251"/>
      <c r="V45" s="251"/>
      <c r="W45" s="252"/>
      <c r="X45" s="252"/>
      <c r="AD45" s="191">
        <v>258</v>
      </c>
    </row>
    <row r="46" spans="1:33" ht="15.95" customHeight="1">
      <c r="C46" s="8" t="s">
        <v>7</v>
      </c>
      <c r="E46" s="251">
        <f>SUM(E44)-SUM('RN INTERMEDIO '!E46)</f>
        <v>888</v>
      </c>
      <c r="F46" s="251">
        <f>SUM(F44)-SUM('RN INTERMEDIO '!F46)</f>
        <v>511</v>
      </c>
      <c r="G46" s="251">
        <f>SUM(G44)-SUM('RN INTERMEDIO '!G46)</f>
        <v>377</v>
      </c>
      <c r="H46" s="251">
        <f>SUM(F46:G46)</f>
        <v>888</v>
      </c>
      <c r="N46" s="251"/>
      <c r="W46" s="251"/>
    </row>
    <row r="47" spans="1:33" ht="15.95" customHeight="1">
      <c r="C47" s="8" t="s">
        <v>79</v>
      </c>
      <c r="E47" s="251">
        <f>SUM(H44)-SUM('RN INTERMEDIO '!E47)</f>
        <v>230</v>
      </c>
      <c r="F47" s="251">
        <f>SUM(I44)-SUM('RN INTERMEDIO '!F47)</f>
        <v>117</v>
      </c>
      <c r="G47" s="251">
        <f>SUM(J44)-SUM('RN INTERMEDIO '!G47)</f>
        <v>113</v>
      </c>
      <c r="H47" s="251">
        <f>SUM(F47:G47)</f>
        <v>230</v>
      </c>
      <c r="Z47" s="253"/>
    </row>
    <row r="48" spans="1:33" ht="15.95" customHeight="1">
      <c r="C48" s="8" t="s">
        <v>4</v>
      </c>
      <c r="E48" s="251">
        <f>SUM(N44)-SUM('RN INTERMEDIO '!E48)</f>
        <v>859</v>
      </c>
      <c r="F48" s="251">
        <f>SUM(O44)-SUM('RN INTERMEDIO '!F48)</f>
        <v>508</v>
      </c>
      <c r="G48" s="251">
        <f>SUM(P44)-SUM('RN INTERMEDIO '!G48)</f>
        <v>351</v>
      </c>
      <c r="H48" s="251">
        <f>SUM(F48:G48)</f>
        <v>859</v>
      </c>
    </row>
    <row r="49" spans="3:8" ht="15.95" customHeight="1">
      <c r="C49" s="100" t="s">
        <v>80</v>
      </c>
      <c r="E49" s="251">
        <f>SUM(K44)-SUM('RN INTERMEDIO '!E49)</f>
        <v>228</v>
      </c>
      <c r="F49" s="251">
        <f>SUM(L44)-SUM('RN INTERMEDIO '!F49)</f>
        <v>116</v>
      </c>
      <c r="G49" s="251">
        <f>SUM(M44)-SUM('RN INTERMEDIO '!G49)</f>
        <v>112</v>
      </c>
      <c r="H49" s="251">
        <f>SUM(F49:G49)</f>
        <v>228</v>
      </c>
    </row>
    <row r="50" spans="3:8" ht="15.95" customHeight="1">
      <c r="C50" s="100" t="s">
        <v>81</v>
      </c>
      <c r="E50" s="251">
        <f>SUM(Q44)-SUM('RN INTERMEDIO '!E50)</f>
        <v>10</v>
      </c>
      <c r="F50" s="251">
        <f>SUM(R44)-SUM('RN INTERMEDIO '!F50)</f>
        <v>4</v>
      </c>
      <c r="G50" s="251">
        <f>SUM(S44)-SUM('RN INTERMEDIO '!G50)</f>
        <v>6</v>
      </c>
      <c r="H50" s="251">
        <f>SUM(F50:G50)</f>
        <v>10</v>
      </c>
    </row>
    <row r="51" spans="3:8" ht="15.95" customHeight="1"/>
    <row r="52" spans="3:8" ht="15.95" customHeight="1"/>
    <row r="53" spans="3:8" ht="15.95" customHeight="1"/>
    <row r="54" spans="3:8" ht="15.95" customHeight="1"/>
    <row r="55" spans="3:8" ht="15.95" customHeight="1"/>
    <row r="56" spans="3:8" ht="15.95" customHeight="1"/>
    <row r="57" spans="3:8" ht="15.95" customHeight="1"/>
    <row r="58" spans="3:8" ht="15.95" customHeight="1"/>
    <row r="59" spans="3:8" ht="15.95" customHeight="1"/>
    <row r="60" spans="3:8" ht="15.95" customHeight="1"/>
    <row r="61" spans="3:8" ht="15.95" customHeight="1"/>
    <row r="62" spans="3:8" ht="15.95" customHeight="1"/>
    <row r="63" spans="3:8" ht="15.95" customHeight="1"/>
    <row r="64" spans="3:8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</sheetData>
  <mergeCells count="16">
    <mergeCell ref="A1:AA1"/>
    <mergeCell ref="B4:D4"/>
    <mergeCell ref="E4:G5"/>
    <mergeCell ref="H4:J4"/>
    <mergeCell ref="K4:M4"/>
    <mergeCell ref="N4:S4"/>
    <mergeCell ref="T4:V4"/>
    <mergeCell ref="W4:Y4"/>
    <mergeCell ref="Z4:AA5"/>
    <mergeCell ref="B5:D5"/>
    <mergeCell ref="T5:V5"/>
    <mergeCell ref="W5:Y5"/>
    <mergeCell ref="H5:J5"/>
    <mergeCell ref="K5:M5"/>
    <mergeCell ref="N5:P5"/>
    <mergeCell ref="Q5:S5"/>
  </mergeCells>
  <phoneticPr fontId="23" type="noConversion"/>
  <printOptions horizontalCentered="1"/>
  <pageMargins left="0.19685039370078741" right="0.39370078740157483" top="0.19685039370078741" bottom="0.19685039370078741" header="0" footer="0"/>
  <pageSetup paperSize="5" scale="77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Hoja20"/>
  <dimension ref="A1:AC131"/>
  <sheetViews>
    <sheetView workbookViewId="0">
      <pane xSplit="2" ySplit="6" topLeftCell="C34" activePane="bottomRight" state="frozen"/>
      <selection pane="topRight" activeCell="C1" sqref="C1"/>
      <selection pane="bottomLeft" activeCell="A7" sqref="A7"/>
      <selection pane="bottomRight" activeCell="C42" sqref="C42:D42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4" width="7.28515625" customWidth="1"/>
    <col min="15" max="15" width="6.5703125" customWidth="1"/>
    <col min="16" max="17" width="7.28515625" customWidth="1"/>
    <col min="18" max="18" width="6.7109375" customWidth="1"/>
    <col min="19" max="19" width="7.28515625" customWidth="1"/>
    <col min="20" max="20" width="6.5703125" customWidth="1"/>
    <col min="21" max="25" width="7.28515625" customWidth="1"/>
    <col min="26" max="26" width="4.7109375" customWidth="1"/>
    <col min="27" max="27" width="5.7109375" style="2" customWidth="1"/>
  </cols>
  <sheetData>
    <row r="1" spans="1:29" ht="15.75">
      <c r="A1" s="298" t="s">
        <v>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</row>
    <row r="2" spans="1:29">
      <c r="A2" s="3" t="s">
        <v>118</v>
      </c>
      <c r="B2" s="3"/>
      <c r="C2" s="3"/>
      <c r="D2" s="4"/>
      <c r="E2" s="4" t="s">
        <v>101</v>
      </c>
      <c r="F2" s="4"/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99" t="s">
        <v>2</v>
      </c>
      <c r="C4" s="300"/>
      <c r="D4" s="329"/>
      <c r="E4" s="347" t="s">
        <v>7</v>
      </c>
      <c r="F4" s="348"/>
      <c r="G4" s="349"/>
      <c r="H4" s="330" t="s">
        <v>3</v>
      </c>
      <c r="I4" s="330"/>
      <c r="J4" s="331"/>
      <c r="K4" s="330" t="s">
        <v>3</v>
      </c>
      <c r="L4" s="330"/>
      <c r="M4" s="331"/>
      <c r="N4" s="332" t="s">
        <v>4</v>
      </c>
      <c r="O4" s="332"/>
      <c r="P4" s="332"/>
      <c r="Q4" s="332"/>
      <c r="R4" s="332"/>
      <c r="S4" s="333"/>
      <c r="T4" s="336" t="s">
        <v>16</v>
      </c>
      <c r="U4" s="337"/>
      <c r="V4" s="338"/>
      <c r="W4" s="336" t="s">
        <v>18</v>
      </c>
      <c r="X4" s="337"/>
      <c r="Y4" s="338"/>
      <c r="Z4" s="334" t="s">
        <v>20</v>
      </c>
      <c r="AA4" s="315"/>
    </row>
    <row r="5" spans="1:29" s="11" customFormat="1" ht="14.25" customHeight="1" thickBot="1">
      <c r="A5" s="12" t="s">
        <v>5</v>
      </c>
      <c r="B5" s="317" t="s">
        <v>6</v>
      </c>
      <c r="C5" s="318"/>
      <c r="D5" s="345"/>
      <c r="E5" s="350"/>
      <c r="F5" s="351"/>
      <c r="G5" s="352"/>
      <c r="H5" s="316" t="s">
        <v>8</v>
      </c>
      <c r="I5" s="316"/>
      <c r="J5" s="346"/>
      <c r="K5" s="316" t="s">
        <v>9</v>
      </c>
      <c r="L5" s="316"/>
      <c r="M5" s="346"/>
      <c r="N5" s="343" t="s">
        <v>10</v>
      </c>
      <c r="O5" s="343"/>
      <c r="P5" s="344"/>
      <c r="Q5" s="342" t="s">
        <v>11</v>
      </c>
      <c r="R5" s="343"/>
      <c r="S5" s="344"/>
      <c r="T5" s="339" t="s">
        <v>17</v>
      </c>
      <c r="U5" s="340"/>
      <c r="V5" s="341"/>
      <c r="W5" s="339" t="s">
        <v>19</v>
      </c>
      <c r="X5" s="340"/>
      <c r="Y5" s="341"/>
      <c r="Z5" s="335"/>
      <c r="AA5" s="316"/>
      <c r="AC5" s="11">
        <v>5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5" t="s">
        <v>13</v>
      </c>
      <c r="F6" s="15" t="s">
        <v>14</v>
      </c>
      <c r="G6" s="22" t="s">
        <v>15</v>
      </c>
      <c r="H6" s="148" t="s">
        <v>13</v>
      </c>
      <c r="I6" s="17" t="s">
        <v>14</v>
      </c>
      <c r="J6" s="23" t="s">
        <v>15</v>
      </c>
      <c r="K6" s="148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26"/>
      <c r="AC6" s="126">
        <v>4</v>
      </c>
    </row>
    <row r="7" spans="1:29" s="2" customFormat="1" ht="15.95" customHeight="1">
      <c r="A7" s="125">
        <v>1</v>
      </c>
      <c r="B7" s="25">
        <f>SUM(C7:D7)</f>
        <v>10</v>
      </c>
      <c r="C7" s="25">
        <f>SUM(AC5,F7,I7)-SUM(L7,O7,R7)</f>
        <v>4</v>
      </c>
      <c r="D7" s="25">
        <f>SUM(AC6,G7,J7)-SUM(M7,P7,S7)</f>
        <v>6</v>
      </c>
      <c r="E7" s="27">
        <f t="shared" ref="E7:E29" si="0">SUM(F7:G7)</f>
        <v>2</v>
      </c>
      <c r="F7" s="25">
        <v>0</v>
      </c>
      <c r="G7" s="26">
        <v>2</v>
      </c>
      <c r="H7" s="27">
        <f t="shared" ref="H7" si="1">SUM(I7:J7)</f>
        <v>0</v>
      </c>
      <c r="I7" s="25">
        <v>0</v>
      </c>
      <c r="J7" s="26">
        <v>0</v>
      </c>
      <c r="K7" s="28">
        <f t="shared" ref="K7" si="2">SUM(L7:M7)</f>
        <v>1</v>
      </c>
      <c r="L7" s="25">
        <v>1</v>
      </c>
      <c r="M7" s="25">
        <v>0</v>
      </c>
      <c r="N7" s="28">
        <f t="shared" ref="N7:N14" si="3">SUM(O7:P7)</f>
        <v>0</v>
      </c>
      <c r="O7" s="25">
        <v>0</v>
      </c>
      <c r="P7" s="25">
        <v>0</v>
      </c>
      <c r="Q7" s="31">
        <f t="shared" ref="Q7:Q8" si="4">SUM(R7:S7)</f>
        <v>0</v>
      </c>
      <c r="R7" s="25">
        <v>0</v>
      </c>
      <c r="S7" s="25">
        <v>0</v>
      </c>
      <c r="T7" s="29">
        <f>SUM(U7:V7)</f>
        <v>0</v>
      </c>
      <c r="U7" s="28">
        <v>0</v>
      </c>
      <c r="V7" s="25">
        <v>0</v>
      </c>
      <c r="W7" s="31">
        <f t="shared" ref="W7:W16" si="5">SUM(X7:Y7)</f>
        <v>0</v>
      </c>
      <c r="X7" s="25">
        <v>0</v>
      </c>
      <c r="Y7" s="25">
        <v>0</v>
      </c>
      <c r="Z7" s="25">
        <v>0</v>
      </c>
      <c r="AA7" s="101">
        <v>0</v>
      </c>
      <c r="AC7" s="2">
        <f>SUM(AC5:AC6)</f>
        <v>9</v>
      </c>
    </row>
    <row r="8" spans="1:29" s="2" customFormat="1" ht="15.95" customHeight="1" thickBot="1">
      <c r="A8" s="24">
        <v>2</v>
      </c>
      <c r="B8" s="25">
        <f t="shared" ref="B8" si="6">SUM(C8:D8)</f>
        <v>11</v>
      </c>
      <c r="C8" s="25">
        <f t="shared" ref="C8:D8" si="7">SUM(C7,F8,I8)-SUM(L8,O8,R8)</f>
        <v>5</v>
      </c>
      <c r="D8" s="26">
        <f t="shared" si="7"/>
        <v>6</v>
      </c>
      <c r="E8" s="27">
        <f t="shared" si="0"/>
        <v>1</v>
      </c>
      <c r="F8" s="25">
        <v>1</v>
      </c>
      <c r="G8" s="26">
        <v>0</v>
      </c>
      <c r="H8" s="27">
        <v>0</v>
      </c>
      <c r="I8" s="25">
        <v>0</v>
      </c>
      <c r="J8" s="26">
        <v>0</v>
      </c>
      <c r="K8" s="28">
        <v>0</v>
      </c>
      <c r="L8" s="25">
        <v>0</v>
      </c>
      <c r="M8" s="25">
        <v>0</v>
      </c>
      <c r="N8" s="28">
        <f t="shared" si="3"/>
        <v>0</v>
      </c>
      <c r="O8" s="25">
        <v>0</v>
      </c>
      <c r="P8" s="25">
        <v>0</v>
      </c>
      <c r="Q8" s="31">
        <f t="shared" si="4"/>
        <v>0</v>
      </c>
      <c r="R8" s="25">
        <v>0</v>
      </c>
      <c r="S8" s="25">
        <v>0</v>
      </c>
      <c r="T8" s="29">
        <f t="shared" ref="T8:T29" si="8">SUM(U8:V8)</f>
        <v>0</v>
      </c>
      <c r="U8" s="28">
        <v>0</v>
      </c>
      <c r="V8" s="25">
        <v>0</v>
      </c>
      <c r="W8" s="31">
        <f t="shared" si="5"/>
        <v>0</v>
      </c>
      <c r="X8" s="25">
        <v>0</v>
      </c>
      <c r="Y8" s="25">
        <v>0</v>
      </c>
      <c r="Z8" s="25">
        <v>0</v>
      </c>
      <c r="AA8" s="101">
        <v>0</v>
      </c>
      <c r="AB8"/>
    </row>
    <row r="9" spans="1:29" s="2" customFormat="1" ht="15.95" customHeight="1" thickBot="1">
      <c r="A9" s="112"/>
      <c r="B9" s="108">
        <f t="shared" ref="B9:Y9" si="9">SUM(B7:B8)</f>
        <v>21</v>
      </c>
      <c r="C9" s="108">
        <f t="shared" si="9"/>
        <v>9</v>
      </c>
      <c r="D9" s="108">
        <f t="shared" si="9"/>
        <v>12</v>
      </c>
      <c r="E9" s="108">
        <f t="shared" si="9"/>
        <v>3</v>
      </c>
      <c r="F9" s="108">
        <f t="shared" si="9"/>
        <v>1</v>
      </c>
      <c r="G9" s="108">
        <f t="shared" si="9"/>
        <v>2</v>
      </c>
      <c r="H9" s="108">
        <f t="shared" si="9"/>
        <v>0</v>
      </c>
      <c r="I9" s="108">
        <f t="shared" si="9"/>
        <v>0</v>
      </c>
      <c r="J9" s="108">
        <f t="shared" si="9"/>
        <v>0</v>
      </c>
      <c r="K9" s="108">
        <f t="shared" si="9"/>
        <v>1</v>
      </c>
      <c r="L9" s="108">
        <f t="shared" si="9"/>
        <v>1</v>
      </c>
      <c r="M9" s="108">
        <f t="shared" si="9"/>
        <v>0</v>
      </c>
      <c r="N9" s="108">
        <f t="shared" si="9"/>
        <v>0</v>
      </c>
      <c r="O9" s="108">
        <f t="shared" si="9"/>
        <v>0</v>
      </c>
      <c r="P9" s="108">
        <f t="shared" si="9"/>
        <v>0</v>
      </c>
      <c r="Q9" s="108">
        <f t="shared" si="9"/>
        <v>0</v>
      </c>
      <c r="R9" s="108">
        <f t="shared" si="9"/>
        <v>0</v>
      </c>
      <c r="S9" s="108">
        <f t="shared" si="9"/>
        <v>0</v>
      </c>
      <c r="T9" s="108">
        <f t="shared" si="9"/>
        <v>0</v>
      </c>
      <c r="U9" s="108">
        <f t="shared" si="9"/>
        <v>0</v>
      </c>
      <c r="V9" s="108">
        <f t="shared" si="9"/>
        <v>0</v>
      </c>
      <c r="W9" s="108">
        <f t="shared" si="9"/>
        <v>0</v>
      </c>
      <c r="X9" s="108">
        <f t="shared" si="9"/>
        <v>0</v>
      </c>
      <c r="Y9" s="108">
        <f t="shared" si="9"/>
        <v>0</v>
      </c>
      <c r="Z9" s="108">
        <v>0</v>
      </c>
      <c r="AA9" s="111">
        <v>0</v>
      </c>
    </row>
    <row r="10" spans="1:29" s="2" customFormat="1" ht="15.95" customHeight="1">
      <c r="A10" s="125">
        <v>3</v>
      </c>
      <c r="B10" s="25">
        <f>SUM(C10:D10)</f>
        <v>11</v>
      </c>
      <c r="C10" s="25">
        <f>SUM(C8,F10,I10)-SUM(L10,O10,R10)</f>
        <v>4</v>
      </c>
      <c r="D10" s="25">
        <f>SUM(D8,G10,J10)-SUM(M10,P10,S10)</f>
        <v>7</v>
      </c>
      <c r="E10" s="27">
        <f t="shared" si="0"/>
        <v>0</v>
      </c>
      <c r="F10" s="25">
        <v>0</v>
      </c>
      <c r="G10" s="26">
        <v>0</v>
      </c>
      <c r="H10" s="27">
        <f t="shared" ref="H10:H16" si="10">SUM(I10:J10)</f>
        <v>2</v>
      </c>
      <c r="I10" s="25">
        <v>0</v>
      </c>
      <c r="J10" s="26">
        <v>2</v>
      </c>
      <c r="K10" s="28">
        <f t="shared" ref="K10:K16" si="11">SUM(L10:M10)</f>
        <v>2</v>
      </c>
      <c r="L10" s="25">
        <v>1</v>
      </c>
      <c r="M10" s="25">
        <v>1</v>
      </c>
      <c r="N10" s="25">
        <f t="shared" si="3"/>
        <v>0</v>
      </c>
      <c r="O10" s="25">
        <v>0</v>
      </c>
      <c r="P10" s="25">
        <v>0</v>
      </c>
      <c r="Q10" s="31">
        <f t="shared" ref="Q10:Q16" si="12">SUM(R10:S10)</f>
        <v>0</v>
      </c>
      <c r="R10" s="25">
        <v>0</v>
      </c>
      <c r="S10" s="25">
        <v>0</v>
      </c>
      <c r="T10" s="29">
        <f t="shared" si="8"/>
        <v>0</v>
      </c>
      <c r="U10" s="28">
        <v>0</v>
      </c>
      <c r="V10" s="25">
        <v>0</v>
      </c>
      <c r="W10" s="29">
        <f>SUM(X10:Y10)</f>
        <v>0</v>
      </c>
      <c r="X10" s="28">
        <v>0</v>
      </c>
      <c r="Y10" s="25">
        <v>0</v>
      </c>
      <c r="Z10" s="25">
        <v>0</v>
      </c>
      <c r="AA10" s="101">
        <v>0</v>
      </c>
    </row>
    <row r="11" spans="1:29" s="2" customFormat="1" ht="15.95" customHeight="1">
      <c r="A11" s="24">
        <v>4</v>
      </c>
      <c r="B11" s="25">
        <f t="shared" ref="B11:B16" si="13">SUM(C11:D11)</f>
        <v>10</v>
      </c>
      <c r="C11" s="25">
        <f t="shared" ref="C11:D16" si="14">SUM(C10,F11,I11)-SUM(L11,O11,R11)</f>
        <v>5</v>
      </c>
      <c r="D11" s="26">
        <f t="shared" si="14"/>
        <v>5</v>
      </c>
      <c r="E11" s="27">
        <f t="shared" si="0"/>
        <v>0</v>
      </c>
      <c r="F11" s="25">
        <v>0</v>
      </c>
      <c r="G11" s="26">
        <v>0</v>
      </c>
      <c r="H11" s="27">
        <f t="shared" si="10"/>
        <v>1</v>
      </c>
      <c r="I11" s="25">
        <v>1</v>
      </c>
      <c r="J11" s="26">
        <v>0</v>
      </c>
      <c r="K11" s="27">
        <f t="shared" si="11"/>
        <v>2</v>
      </c>
      <c r="L11" s="25">
        <v>0</v>
      </c>
      <c r="M11" s="25">
        <v>2</v>
      </c>
      <c r="N11" s="25">
        <f t="shared" si="3"/>
        <v>0</v>
      </c>
      <c r="O11" s="25">
        <v>0</v>
      </c>
      <c r="P11" s="25">
        <v>0</v>
      </c>
      <c r="Q11" s="31">
        <f t="shared" si="12"/>
        <v>0</v>
      </c>
      <c r="R11" s="25">
        <v>0</v>
      </c>
      <c r="S11" s="25">
        <v>0</v>
      </c>
      <c r="T11" s="29">
        <f t="shared" si="8"/>
        <v>0</v>
      </c>
      <c r="U11" s="28">
        <v>0</v>
      </c>
      <c r="V11" s="25">
        <v>0</v>
      </c>
      <c r="W11" s="29">
        <f>SUM(X11:Y11)</f>
        <v>0</v>
      </c>
      <c r="X11" s="28">
        <v>0</v>
      </c>
      <c r="Y11" s="25">
        <v>0</v>
      </c>
      <c r="Z11" s="25">
        <v>0</v>
      </c>
      <c r="AA11" s="101">
        <v>0</v>
      </c>
    </row>
    <row r="12" spans="1:29" s="2" customFormat="1" ht="15.95" customHeight="1">
      <c r="A12" s="24">
        <v>5</v>
      </c>
      <c r="B12" s="25">
        <f t="shared" si="13"/>
        <v>10</v>
      </c>
      <c r="C12" s="25">
        <f t="shared" si="14"/>
        <v>5</v>
      </c>
      <c r="D12" s="26">
        <f t="shared" si="14"/>
        <v>5</v>
      </c>
      <c r="E12" s="27">
        <f t="shared" si="0"/>
        <v>0</v>
      </c>
      <c r="F12" s="25">
        <v>0</v>
      </c>
      <c r="G12" s="26">
        <v>0</v>
      </c>
      <c r="H12" s="27">
        <f t="shared" si="10"/>
        <v>1</v>
      </c>
      <c r="I12" s="25">
        <v>0</v>
      </c>
      <c r="J12" s="26">
        <v>1</v>
      </c>
      <c r="K12" s="28">
        <f t="shared" si="11"/>
        <v>1</v>
      </c>
      <c r="L12" s="25">
        <v>0</v>
      </c>
      <c r="M12" s="25">
        <v>1</v>
      </c>
      <c r="N12" s="25">
        <f t="shared" si="3"/>
        <v>0</v>
      </c>
      <c r="O12" s="25">
        <v>0</v>
      </c>
      <c r="P12" s="25">
        <v>0</v>
      </c>
      <c r="Q12" s="31">
        <f t="shared" si="12"/>
        <v>0</v>
      </c>
      <c r="R12" s="25">
        <v>0</v>
      </c>
      <c r="S12" s="25">
        <v>0</v>
      </c>
      <c r="T12" s="29">
        <f t="shared" si="8"/>
        <v>0</v>
      </c>
      <c r="U12" s="28">
        <v>0</v>
      </c>
      <c r="V12" s="25">
        <v>0</v>
      </c>
      <c r="W12" s="29">
        <f>SUM(X12:Y12)</f>
        <v>0</v>
      </c>
      <c r="X12" s="28">
        <v>0</v>
      </c>
      <c r="Y12" s="25">
        <v>0</v>
      </c>
      <c r="Z12" s="25">
        <v>0</v>
      </c>
      <c r="AA12" s="101">
        <v>0</v>
      </c>
    </row>
    <row r="13" spans="1:29" s="2" customFormat="1" ht="15.95" customHeight="1">
      <c r="A13" s="24">
        <v>6</v>
      </c>
      <c r="B13" s="25">
        <f t="shared" si="13"/>
        <v>11</v>
      </c>
      <c r="C13" s="25">
        <f t="shared" si="14"/>
        <v>5</v>
      </c>
      <c r="D13" s="26">
        <f t="shared" si="14"/>
        <v>6</v>
      </c>
      <c r="E13" s="27">
        <f t="shared" si="0"/>
        <v>2</v>
      </c>
      <c r="F13" s="25">
        <v>1</v>
      </c>
      <c r="G13" s="26">
        <v>1</v>
      </c>
      <c r="H13" s="27">
        <f t="shared" si="10"/>
        <v>0</v>
      </c>
      <c r="I13" s="25">
        <v>0</v>
      </c>
      <c r="J13" s="26">
        <v>0</v>
      </c>
      <c r="K13" s="27">
        <f t="shared" si="11"/>
        <v>1</v>
      </c>
      <c r="L13" s="25">
        <v>1</v>
      </c>
      <c r="M13" s="25">
        <v>0</v>
      </c>
      <c r="N13" s="25">
        <f t="shared" si="3"/>
        <v>0</v>
      </c>
      <c r="O13" s="25">
        <v>0</v>
      </c>
      <c r="P13" s="25">
        <v>0</v>
      </c>
      <c r="Q13" s="31">
        <f t="shared" si="12"/>
        <v>0</v>
      </c>
      <c r="R13" s="25">
        <v>0</v>
      </c>
      <c r="S13" s="25">
        <v>0</v>
      </c>
      <c r="T13" s="29">
        <f t="shared" si="8"/>
        <v>0</v>
      </c>
      <c r="U13" s="28">
        <v>0</v>
      </c>
      <c r="V13" s="25">
        <v>0</v>
      </c>
      <c r="W13" s="31">
        <f t="shared" si="5"/>
        <v>0</v>
      </c>
      <c r="X13" s="25">
        <v>0</v>
      </c>
      <c r="Y13" s="25">
        <v>0</v>
      </c>
      <c r="Z13" s="25">
        <v>0</v>
      </c>
      <c r="AA13" s="101">
        <v>0</v>
      </c>
    </row>
    <row r="14" spans="1:29" s="2" customFormat="1" ht="15.95" customHeight="1">
      <c r="A14" s="24">
        <v>7</v>
      </c>
      <c r="B14" s="25">
        <f t="shared" si="13"/>
        <v>12</v>
      </c>
      <c r="C14" s="25">
        <f t="shared" si="14"/>
        <v>5</v>
      </c>
      <c r="D14" s="26">
        <f t="shared" si="14"/>
        <v>7</v>
      </c>
      <c r="E14" s="27">
        <f t="shared" si="0"/>
        <v>0</v>
      </c>
      <c r="F14" s="25">
        <v>0</v>
      </c>
      <c r="G14" s="26">
        <v>0</v>
      </c>
      <c r="H14" s="27">
        <f t="shared" si="10"/>
        <v>1</v>
      </c>
      <c r="I14" s="25">
        <v>0</v>
      </c>
      <c r="J14" s="26">
        <v>1</v>
      </c>
      <c r="K14" s="28">
        <f t="shared" si="11"/>
        <v>0</v>
      </c>
      <c r="L14" s="25">
        <v>0</v>
      </c>
      <c r="M14" s="25">
        <v>0</v>
      </c>
      <c r="N14" s="25">
        <f t="shared" si="3"/>
        <v>0</v>
      </c>
      <c r="O14" s="25">
        <v>0</v>
      </c>
      <c r="P14" s="25">
        <v>0</v>
      </c>
      <c r="Q14" s="31">
        <f t="shared" si="12"/>
        <v>0</v>
      </c>
      <c r="R14" s="25">
        <v>0</v>
      </c>
      <c r="S14" s="25">
        <v>0</v>
      </c>
      <c r="T14" s="29">
        <f t="shared" si="8"/>
        <v>0</v>
      </c>
      <c r="U14" s="28">
        <v>0</v>
      </c>
      <c r="V14" s="25">
        <v>0</v>
      </c>
      <c r="W14" s="29">
        <f t="shared" si="5"/>
        <v>0</v>
      </c>
      <c r="X14" s="28">
        <v>0</v>
      </c>
      <c r="Y14" s="25">
        <v>0</v>
      </c>
      <c r="Z14" s="25">
        <v>0</v>
      </c>
      <c r="AA14" s="101">
        <v>0</v>
      </c>
      <c r="AB14"/>
    </row>
    <row r="15" spans="1:29" s="2" customFormat="1" ht="15.95" customHeight="1">
      <c r="A15" s="24">
        <v>8</v>
      </c>
      <c r="B15" s="25">
        <f t="shared" si="13"/>
        <v>12</v>
      </c>
      <c r="C15" s="25">
        <f t="shared" si="14"/>
        <v>6</v>
      </c>
      <c r="D15" s="26">
        <f t="shared" si="14"/>
        <v>6</v>
      </c>
      <c r="E15" s="27">
        <f t="shared" si="0"/>
        <v>2</v>
      </c>
      <c r="F15" s="25">
        <v>1</v>
      </c>
      <c r="G15" s="26">
        <v>1</v>
      </c>
      <c r="H15" s="27">
        <f t="shared" si="10"/>
        <v>0</v>
      </c>
      <c r="I15" s="25">
        <v>0</v>
      </c>
      <c r="J15" s="26">
        <v>0</v>
      </c>
      <c r="K15" s="27">
        <f t="shared" si="11"/>
        <v>1</v>
      </c>
      <c r="L15" s="25">
        <v>0</v>
      </c>
      <c r="M15" s="25">
        <v>1</v>
      </c>
      <c r="N15" s="25">
        <v>0</v>
      </c>
      <c r="O15" s="25">
        <v>0</v>
      </c>
      <c r="P15" s="25">
        <v>0</v>
      </c>
      <c r="Q15" s="31">
        <f t="shared" si="12"/>
        <v>1</v>
      </c>
      <c r="R15" s="25">
        <v>0</v>
      </c>
      <c r="S15" s="25">
        <v>1</v>
      </c>
      <c r="T15" s="29">
        <f t="shared" si="8"/>
        <v>15</v>
      </c>
      <c r="U15" s="28">
        <v>0</v>
      </c>
      <c r="V15" s="25">
        <v>15</v>
      </c>
      <c r="W15" s="29">
        <f t="shared" si="5"/>
        <v>0</v>
      </c>
      <c r="X15" s="28">
        <v>0</v>
      </c>
      <c r="Y15" s="25">
        <v>0</v>
      </c>
      <c r="Z15" s="25">
        <v>0</v>
      </c>
      <c r="AA15" s="101">
        <v>0</v>
      </c>
    </row>
    <row r="16" spans="1:29" ht="15.95" customHeight="1" thickBot="1">
      <c r="A16" s="24">
        <v>9</v>
      </c>
      <c r="B16" s="25">
        <f t="shared" si="13"/>
        <v>12</v>
      </c>
      <c r="C16" s="25">
        <f t="shared" si="14"/>
        <v>6</v>
      </c>
      <c r="D16" s="26">
        <f t="shared" si="14"/>
        <v>6</v>
      </c>
      <c r="E16" s="27">
        <f>SUM(F16:G16)</f>
        <v>2</v>
      </c>
      <c r="F16" s="25">
        <v>1</v>
      </c>
      <c r="G16" s="26">
        <v>1</v>
      </c>
      <c r="H16" s="27">
        <f t="shared" si="10"/>
        <v>0</v>
      </c>
      <c r="I16" s="25">
        <v>0</v>
      </c>
      <c r="J16" s="26">
        <v>0</v>
      </c>
      <c r="K16" s="27">
        <f t="shared" si="11"/>
        <v>2</v>
      </c>
      <c r="L16" s="25">
        <v>1</v>
      </c>
      <c r="M16" s="25">
        <v>1</v>
      </c>
      <c r="N16" s="25">
        <f>SUM(O16:P16)</f>
        <v>0</v>
      </c>
      <c r="O16" s="25">
        <v>0</v>
      </c>
      <c r="P16" s="25">
        <v>0</v>
      </c>
      <c r="Q16" s="31">
        <f t="shared" si="12"/>
        <v>0</v>
      </c>
      <c r="R16" s="25">
        <v>0</v>
      </c>
      <c r="S16" s="25">
        <v>0</v>
      </c>
      <c r="T16" s="29">
        <f>SUM(U16:V16)</f>
        <v>0</v>
      </c>
      <c r="U16" s="28">
        <v>0</v>
      </c>
      <c r="V16" s="25">
        <v>0</v>
      </c>
      <c r="W16" s="29">
        <f t="shared" si="5"/>
        <v>0</v>
      </c>
      <c r="X16" s="28">
        <v>0</v>
      </c>
      <c r="Y16" s="25">
        <v>0</v>
      </c>
      <c r="Z16" s="25">
        <v>0</v>
      </c>
      <c r="AA16" s="101">
        <v>0</v>
      </c>
      <c r="AB16" s="2"/>
    </row>
    <row r="17" spans="1:28" s="2" customFormat="1" ht="15.95" customHeight="1" thickBot="1">
      <c r="A17" s="107"/>
      <c r="B17" s="108">
        <f t="shared" ref="B17:P17" si="15">SUM(B10:B16)</f>
        <v>78</v>
      </c>
      <c r="C17" s="108">
        <f t="shared" si="15"/>
        <v>36</v>
      </c>
      <c r="D17" s="108">
        <f t="shared" si="15"/>
        <v>42</v>
      </c>
      <c r="E17" s="109">
        <f t="shared" si="15"/>
        <v>6</v>
      </c>
      <c r="F17" s="108">
        <f t="shared" si="15"/>
        <v>3</v>
      </c>
      <c r="G17" s="108">
        <f t="shared" si="15"/>
        <v>3</v>
      </c>
      <c r="H17" s="108">
        <f t="shared" si="15"/>
        <v>5</v>
      </c>
      <c r="I17" s="108">
        <f t="shared" si="15"/>
        <v>1</v>
      </c>
      <c r="J17" s="108">
        <f t="shared" si="15"/>
        <v>4</v>
      </c>
      <c r="K17" s="109">
        <f t="shared" si="15"/>
        <v>9</v>
      </c>
      <c r="L17" s="109">
        <f t="shared" si="15"/>
        <v>3</v>
      </c>
      <c r="M17" s="109">
        <f t="shared" si="15"/>
        <v>6</v>
      </c>
      <c r="N17" s="108">
        <f t="shared" si="15"/>
        <v>0</v>
      </c>
      <c r="O17" s="108">
        <f t="shared" si="15"/>
        <v>0</v>
      </c>
      <c r="P17" s="108">
        <f t="shared" si="15"/>
        <v>0</v>
      </c>
      <c r="Q17" s="108">
        <f t="shared" ref="Q17:V17" si="16">SUM(Q10:Q16)</f>
        <v>1</v>
      </c>
      <c r="R17" s="108">
        <f t="shared" si="16"/>
        <v>0</v>
      </c>
      <c r="S17" s="108">
        <f t="shared" si="16"/>
        <v>1</v>
      </c>
      <c r="T17" s="108">
        <f t="shared" si="16"/>
        <v>15</v>
      </c>
      <c r="U17" s="108">
        <f t="shared" si="16"/>
        <v>0</v>
      </c>
      <c r="V17" s="108">
        <f t="shared" si="16"/>
        <v>15</v>
      </c>
      <c r="W17" s="108">
        <f>SUM(W10:W15)</f>
        <v>0</v>
      </c>
      <c r="X17" s="108">
        <f>SUM(X10:X16)</f>
        <v>0</v>
      </c>
      <c r="Y17" s="108">
        <f>SUM(Y10:Y16)</f>
        <v>0</v>
      </c>
      <c r="Z17" s="108">
        <v>0</v>
      </c>
      <c r="AA17" s="111">
        <v>0</v>
      </c>
    </row>
    <row r="18" spans="1:28" s="2" customFormat="1" ht="15.95" customHeight="1">
      <c r="A18" s="125">
        <v>10</v>
      </c>
      <c r="B18" s="25">
        <f>SUM(C18:D18)</f>
        <v>12</v>
      </c>
      <c r="C18" s="25">
        <f>SUM(C16,F18,I18)-SUM(L18,O18,R18)</f>
        <v>6</v>
      </c>
      <c r="D18" s="26">
        <f>SUM(D16,G18,J18)-SUM(M18,P18,S18)</f>
        <v>6</v>
      </c>
      <c r="E18" s="27">
        <f t="shared" si="0"/>
        <v>1</v>
      </c>
      <c r="F18" s="25">
        <v>1</v>
      </c>
      <c r="G18" s="26">
        <v>0</v>
      </c>
      <c r="H18" s="27">
        <f t="shared" ref="H18:H24" si="17">SUM(I18:J18)</f>
        <v>1</v>
      </c>
      <c r="I18" s="25">
        <v>1</v>
      </c>
      <c r="J18" s="26">
        <v>0</v>
      </c>
      <c r="K18" s="27">
        <f>SUM(L18:M18)</f>
        <v>2</v>
      </c>
      <c r="L18" s="25">
        <v>2</v>
      </c>
      <c r="M18" s="25">
        <v>0</v>
      </c>
      <c r="N18" s="27">
        <f t="shared" ref="N18:N29" si="18">SUM(O18:P18)</f>
        <v>0</v>
      </c>
      <c r="O18" s="25">
        <v>0</v>
      </c>
      <c r="P18" s="25">
        <v>0</v>
      </c>
      <c r="Q18" s="31">
        <f t="shared" ref="Q18:Q24" si="19">SUM(R18:S18)</f>
        <v>0</v>
      </c>
      <c r="R18" s="25">
        <v>0</v>
      </c>
      <c r="S18" s="25">
        <v>0</v>
      </c>
      <c r="T18" s="25">
        <f t="shared" si="8"/>
        <v>0</v>
      </c>
      <c r="U18" s="28">
        <v>0</v>
      </c>
      <c r="V18" s="25">
        <v>0</v>
      </c>
      <c r="W18" s="29">
        <f t="shared" ref="W18:W23" si="20">SUM(X18:Y18)</f>
        <v>0</v>
      </c>
      <c r="X18" s="28">
        <v>0</v>
      </c>
      <c r="Y18" s="25">
        <v>0</v>
      </c>
      <c r="Z18" s="25">
        <v>0</v>
      </c>
      <c r="AA18" s="30">
        <v>0</v>
      </c>
    </row>
    <row r="19" spans="1:28" s="2" customFormat="1" ht="15.95" customHeight="1">
      <c r="A19" s="24">
        <v>11</v>
      </c>
      <c r="B19" s="25">
        <f t="shared" ref="B19:B24" si="21">SUM(C19:D19)</f>
        <v>12</v>
      </c>
      <c r="C19" s="25">
        <f t="shared" ref="C19:D24" si="22">SUM(C18,F19,I19)-SUM(L19,O19,R19)</f>
        <v>5</v>
      </c>
      <c r="D19" s="26">
        <f t="shared" si="22"/>
        <v>7</v>
      </c>
      <c r="E19" s="27">
        <f t="shared" si="0"/>
        <v>1</v>
      </c>
      <c r="F19" s="25">
        <v>0</v>
      </c>
      <c r="G19" s="26">
        <v>1</v>
      </c>
      <c r="H19" s="27">
        <f t="shared" si="17"/>
        <v>0</v>
      </c>
      <c r="I19" s="25">
        <v>0</v>
      </c>
      <c r="J19" s="26">
        <v>0</v>
      </c>
      <c r="K19" s="27">
        <f>SUM(L19:M19)</f>
        <v>1</v>
      </c>
      <c r="L19" s="25">
        <v>1</v>
      </c>
      <c r="M19" s="25">
        <v>0</v>
      </c>
      <c r="N19" s="25">
        <f t="shared" si="18"/>
        <v>0</v>
      </c>
      <c r="O19" s="25">
        <v>0</v>
      </c>
      <c r="P19" s="25">
        <v>0</v>
      </c>
      <c r="Q19" s="31">
        <f t="shared" si="19"/>
        <v>0</v>
      </c>
      <c r="R19" s="25">
        <v>0</v>
      </c>
      <c r="S19" s="25">
        <v>0</v>
      </c>
      <c r="T19" s="25">
        <f t="shared" si="8"/>
        <v>0</v>
      </c>
      <c r="U19" s="28">
        <v>0</v>
      </c>
      <c r="V19" s="25">
        <v>0</v>
      </c>
      <c r="W19" s="29">
        <f t="shared" si="20"/>
        <v>0</v>
      </c>
      <c r="X19" s="28">
        <v>0</v>
      </c>
      <c r="Y19" s="25">
        <v>0</v>
      </c>
      <c r="Z19" s="25">
        <v>0</v>
      </c>
      <c r="AA19" s="101">
        <v>0</v>
      </c>
    </row>
    <row r="20" spans="1:28" s="2" customFormat="1" ht="15.95" customHeight="1">
      <c r="A20" s="24">
        <v>12</v>
      </c>
      <c r="B20" s="25">
        <f t="shared" si="21"/>
        <v>12</v>
      </c>
      <c r="C20" s="25">
        <f t="shared" si="22"/>
        <v>5</v>
      </c>
      <c r="D20" s="26">
        <f t="shared" si="22"/>
        <v>7</v>
      </c>
      <c r="E20" s="27">
        <f t="shared" si="0"/>
        <v>0</v>
      </c>
      <c r="F20" s="25">
        <v>0</v>
      </c>
      <c r="G20" s="26">
        <v>0</v>
      </c>
      <c r="H20" s="27">
        <f t="shared" si="17"/>
        <v>0</v>
      </c>
      <c r="I20" s="25">
        <v>0</v>
      </c>
      <c r="J20" s="26">
        <v>0</v>
      </c>
      <c r="K20" s="27">
        <f>SUM(L20:M20)</f>
        <v>0</v>
      </c>
      <c r="L20" s="25">
        <v>0</v>
      </c>
      <c r="M20" s="25">
        <v>0</v>
      </c>
      <c r="N20" s="25">
        <f t="shared" si="18"/>
        <v>0</v>
      </c>
      <c r="O20" s="25">
        <v>0</v>
      </c>
      <c r="P20" s="25">
        <v>0</v>
      </c>
      <c r="Q20" s="32">
        <f t="shared" si="19"/>
        <v>0</v>
      </c>
      <c r="R20" s="25">
        <v>0</v>
      </c>
      <c r="S20" s="25">
        <v>0</v>
      </c>
      <c r="T20" s="25">
        <f t="shared" si="8"/>
        <v>0</v>
      </c>
      <c r="U20" s="28">
        <v>0</v>
      </c>
      <c r="V20" s="25">
        <v>0</v>
      </c>
      <c r="W20" s="29">
        <f t="shared" si="20"/>
        <v>0</v>
      </c>
      <c r="X20" s="28">
        <v>0</v>
      </c>
      <c r="Y20" s="25">
        <v>0</v>
      </c>
      <c r="Z20" s="25">
        <v>0</v>
      </c>
      <c r="AA20" s="101">
        <v>0</v>
      </c>
    </row>
    <row r="21" spans="1:28" s="2" customFormat="1" ht="15.95" customHeight="1">
      <c r="A21" s="24">
        <v>13</v>
      </c>
      <c r="B21" s="25">
        <f t="shared" si="21"/>
        <v>11</v>
      </c>
      <c r="C21" s="25">
        <f t="shared" si="22"/>
        <v>4</v>
      </c>
      <c r="D21" s="26">
        <f t="shared" si="22"/>
        <v>7</v>
      </c>
      <c r="E21" s="27">
        <f t="shared" si="0"/>
        <v>0</v>
      </c>
      <c r="F21" s="25">
        <v>0</v>
      </c>
      <c r="G21" s="26">
        <v>0</v>
      </c>
      <c r="H21" s="27">
        <f t="shared" si="17"/>
        <v>1</v>
      </c>
      <c r="I21" s="25">
        <v>0</v>
      </c>
      <c r="J21" s="26">
        <v>1</v>
      </c>
      <c r="K21" s="27">
        <f t="shared" ref="K21:K29" si="23">SUM(L21:M21)</f>
        <v>2</v>
      </c>
      <c r="L21" s="25">
        <v>1</v>
      </c>
      <c r="M21" s="25">
        <v>1</v>
      </c>
      <c r="N21" s="25">
        <f t="shared" si="18"/>
        <v>0</v>
      </c>
      <c r="O21" s="25">
        <v>0</v>
      </c>
      <c r="P21" s="25">
        <v>0</v>
      </c>
      <c r="Q21" s="31">
        <f t="shared" si="19"/>
        <v>0</v>
      </c>
      <c r="R21" s="25">
        <v>0</v>
      </c>
      <c r="S21" s="25">
        <v>0</v>
      </c>
      <c r="T21" s="25">
        <f t="shared" si="8"/>
        <v>0</v>
      </c>
      <c r="U21" s="28">
        <v>0</v>
      </c>
      <c r="V21" s="25">
        <v>0</v>
      </c>
      <c r="W21" s="29">
        <f t="shared" si="20"/>
        <v>0</v>
      </c>
      <c r="X21" s="28">
        <v>0</v>
      </c>
      <c r="Y21" s="25">
        <v>0</v>
      </c>
      <c r="Z21" s="25">
        <v>0</v>
      </c>
      <c r="AA21" s="101">
        <v>0</v>
      </c>
    </row>
    <row r="22" spans="1:28" s="2" customFormat="1" ht="15.95" customHeight="1">
      <c r="A22" s="199">
        <v>14</v>
      </c>
      <c r="B22" s="25">
        <f t="shared" si="21"/>
        <v>12</v>
      </c>
      <c r="C22" s="25">
        <f t="shared" si="22"/>
        <v>6</v>
      </c>
      <c r="D22" s="26">
        <f t="shared" si="22"/>
        <v>6</v>
      </c>
      <c r="E22" s="27">
        <f t="shared" si="0"/>
        <v>1</v>
      </c>
      <c r="F22" s="25">
        <v>1</v>
      </c>
      <c r="G22" s="26">
        <v>0</v>
      </c>
      <c r="H22" s="28">
        <f t="shared" si="17"/>
        <v>2</v>
      </c>
      <c r="I22" s="25">
        <v>1</v>
      </c>
      <c r="J22" s="26">
        <v>1</v>
      </c>
      <c r="K22" s="27">
        <f t="shared" si="23"/>
        <v>2</v>
      </c>
      <c r="L22" s="25">
        <v>0</v>
      </c>
      <c r="M22" s="25">
        <v>2</v>
      </c>
      <c r="N22" s="25">
        <f t="shared" si="18"/>
        <v>0</v>
      </c>
      <c r="O22" s="25">
        <v>0</v>
      </c>
      <c r="P22" s="25">
        <v>0</v>
      </c>
      <c r="Q22" s="32">
        <f t="shared" si="19"/>
        <v>0</v>
      </c>
      <c r="R22" s="25">
        <v>0</v>
      </c>
      <c r="S22" s="25">
        <v>0</v>
      </c>
      <c r="T22" s="25">
        <f t="shared" si="8"/>
        <v>0</v>
      </c>
      <c r="U22" s="28">
        <v>0</v>
      </c>
      <c r="V22" s="25">
        <v>0</v>
      </c>
      <c r="W22" s="29">
        <f t="shared" si="20"/>
        <v>0</v>
      </c>
      <c r="X22" s="28">
        <v>0</v>
      </c>
      <c r="Y22" s="25">
        <v>0</v>
      </c>
      <c r="Z22" s="25">
        <v>0</v>
      </c>
      <c r="AA22" s="101">
        <v>0</v>
      </c>
    </row>
    <row r="23" spans="1:28" s="2" customFormat="1" ht="15.95" customHeight="1">
      <c r="A23" s="24">
        <v>15</v>
      </c>
      <c r="B23" s="25">
        <f t="shared" si="21"/>
        <v>12</v>
      </c>
      <c r="C23" s="25">
        <f t="shared" si="22"/>
        <v>5</v>
      </c>
      <c r="D23" s="26">
        <f t="shared" si="22"/>
        <v>7</v>
      </c>
      <c r="E23" s="27">
        <f t="shared" si="0"/>
        <v>0</v>
      </c>
      <c r="F23" s="25">
        <v>0</v>
      </c>
      <c r="G23" s="26">
        <v>0</v>
      </c>
      <c r="H23" s="28">
        <f t="shared" si="17"/>
        <v>1</v>
      </c>
      <c r="I23" s="25">
        <v>0</v>
      </c>
      <c r="J23" s="26">
        <v>1</v>
      </c>
      <c r="K23" s="27">
        <f t="shared" si="23"/>
        <v>1</v>
      </c>
      <c r="L23" s="25">
        <v>1</v>
      </c>
      <c r="M23" s="25">
        <v>0</v>
      </c>
      <c r="N23" s="25">
        <f t="shared" si="18"/>
        <v>0</v>
      </c>
      <c r="O23" s="25">
        <v>0</v>
      </c>
      <c r="P23" s="25">
        <v>0</v>
      </c>
      <c r="Q23" s="32">
        <f t="shared" si="19"/>
        <v>0</v>
      </c>
      <c r="R23" s="25">
        <v>0</v>
      </c>
      <c r="S23" s="25">
        <v>0</v>
      </c>
      <c r="T23" s="25">
        <f t="shared" si="8"/>
        <v>0</v>
      </c>
      <c r="U23" s="28">
        <v>0</v>
      </c>
      <c r="V23" s="25">
        <v>0</v>
      </c>
      <c r="W23" s="29">
        <f t="shared" si="20"/>
        <v>0</v>
      </c>
      <c r="X23" s="28">
        <v>0</v>
      </c>
      <c r="Y23" s="25">
        <v>0</v>
      </c>
      <c r="Z23" s="25">
        <v>0</v>
      </c>
      <c r="AA23" s="101">
        <v>0</v>
      </c>
    </row>
    <row r="24" spans="1:28" s="2" customFormat="1" ht="15.95" customHeight="1" thickBot="1">
      <c r="A24" s="24">
        <v>16</v>
      </c>
      <c r="B24" s="25">
        <f t="shared" si="21"/>
        <v>11</v>
      </c>
      <c r="C24" s="25">
        <f t="shared" si="22"/>
        <v>5</v>
      </c>
      <c r="D24" s="26">
        <f t="shared" si="22"/>
        <v>6</v>
      </c>
      <c r="E24" s="27">
        <f t="shared" si="0"/>
        <v>0</v>
      </c>
      <c r="F24" s="25">
        <v>0</v>
      </c>
      <c r="G24" s="26">
        <v>0</v>
      </c>
      <c r="H24" s="28">
        <f t="shared" si="17"/>
        <v>0</v>
      </c>
      <c r="I24" s="25">
        <v>0</v>
      </c>
      <c r="J24" s="26">
        <v>0</v>
      </c>
      <c r="K24" s="27">
        <f t="shared" si="23"/>
        <v>0</v>
      </c>
      <c r="L24" s="25">
        <v>0</v>
      </c>
      <c r="M24" s="25">
        <v>0</v>
      </c>
      <c r="N24" s="25">
        <f t="shared" si="18"/>
        <v>0</v>
      </c>
      <c r="O24" s="25">
        <v>0</v>
      </c>
      <c r="P24" s="25">
        <v>0</v>
      </c>
      <c r="Q24" s="32">
        <f t="shared" si="19"/>
        <v>1</v>
      </c>
      <c r="R24" s="25">
        <v>0</v>
      </c>
      <c r="S24" s="25">
        <v>1</v>
      </c>
      <c r="T24" s="25">
        <f t="shared" si="8"/>
        <v>2</v>
      </c>
      <c r="U24" s="28">
        <v>0</v>
      </c>
      <c r="V24" s="25">
        <v>2</v>
      </c>
      <c r="W24" s="29">
        <v>0</v>
      </c>
      <c r="X24" s="28">
        <v>0</v>
      </c>
      <c r="Y24" s="25">
        <v>0</v>
      </c>
      <c r="Z24" s="25">
        <v>0</v>
      </c>
      <c r="AA24" s="101">
        <v>0</v>
      </c>
    </row>
    <row r="25" spans="1:28" s="2" customFormat="1" ht="15.95" customHeight="1" thickBot="1">
      <c r="A25" s="107"/>
      <c r="B25" s="110">
        <f>SUM(B18:B24)</f>
        <v>82</v>
      </c>
      <c r="C25" s="110">
        <f>SUM(C18:C24)</f>
        <v>36</v>
      </c>
      <c r="D25" s="110">
        <f>SUM(D18:D24)</f>
        <v>46</v>
      </c>
      <c r="E25" s="109">
        <f t="shared" ref="E25:Y25" si="24">SUM(E18:E24)</f>
        <v>3</v>
      </c>
      <c r="F25" s="110">
        <f t="shared" si="24"/>
        <v>2</v>
      </c>
      <c r="G25" s="110">
        <f t="shared" si="24"/>
        <v>1</v>
      </c>
      <c r="H25" s="109">
        <f t="shared" si="24"/>
        <v>5</v>
      </c>
      <c r="I25" s="110">
        <f t="shared" si="24"/>
        <v>2</v>
      </c>
      <c r="J25" s="110">
        <f t="shared" si="24"/>
        <v>3</v>
      </c>
      <c r="K25" s="109">
        <f t="shared" si="24"/>
        <v>8</v>
      </c>
      <c r="L25" s="110">
        <f t="shared" si="24"/>
        <v>5</v>
      </c>
      <c r="M25" s="110">
        <f t="shared" si="24"/>
        <v>3</v>
      </c>
      <c r="N25" s="109">
        <f>SUM(N18:N24)</f>
        <v>0</v>
      </c>
      <c r="O25" s="110">
        <f t="shared" si="24"/>
        <v>0</v>
      </c>
      <c r="P25" s="110">
        <f t="shared" si="24"/>
        <v>0</v>
      </c>
      <c r="Q25" s="109">
        <f t="shared" si="24"/>
        <v>1</v>
      </c>
      <c r="R25" s="110">
        <f t="shared" si="24"/>
        <v>0</v>
      </c>
      <c r="S25" s="110">
        <f t="shared" si="24"/>
        <v>1</v>
      </c>
      <c r="T25" s="109">
        <f t="shared" si="24"/>
        <v>2</v>
      </c>
      <c r="U25" s="110">
        <f t="shared" si="24"/>
        <v>0</v>
      </c>
      <c r="V25" s="110">
        <f t="shared" si="24"/>
        <v>2</v>
      </c>
      <c r="W25" s="109">
        <f t="shared" si="24"/>
        <v>0</v>
      </c>
      <c r="X25" s="110">
        <f t="shared" si="24"/>
        <v>0</v>
      </c>
      <c r="Y25" s="110">
        <f t="shared" si="24"/>
        <v>0</v>
      </c>
      <c r="Z25" s="108">
        <v>0</v>
      </c>
      <c r="AA25" s="33">
        <v>0</v>
      </c>
    </row>
    <row r="26" spans="1:28" s="2" customFormat="1" ht="15.95" customHeight="1">
      <c r="A26" s="129">
        <v>17</v>
      </c>
      <c r="B26" s="25">
        <f t="shared" ref="B26:B32" si="25">SUM(C26:D26)</f>
        <v>11</v>
      </c>
      <c r="C26" s="25">
        <f>SUM(C24,F26,I26)-SUM(L26,O26,R26)</f>
        <v>5</v>
      </c>
      <c r="D26" s="26">
        <f>SUM(D24,G26,J26)-SUM(M26,P26,S26)</f>
        <v>6</v>
      </c>
      <c r="E26" s="27">
        <f t="shared" si="0"/>
        <v>0</v>
      </c>
      <c r="F26" s="25">
        <v>0</v>
      </c>
      <c r="G26" s="26">
        <v>0</v>
      </c>
      <c r="H26" s="28">
        <f t="shared" ref="H26:H32" si="26">SUM(I26:J26)</f>
        <v>1</v>
      </c>
      <c r="I26" s="25">
        <v>0</v>
      </c>
      <c r="J26" s="26">
        <v>1</v>
      </c>
      <c r="K26" s="27">
        <f t="shared" si="23"/>
        <v>1</v>
      </c>
      <c r="L26" s="25">
        <v>0</v>
      </c>
      <c r="M26" s="25">
        <v>1</v>
      </c>
      <c r="N26" s="25">
        <f t="shared" si="18"/>
        <v>0</v>
      </c>
      <c r="O26" s="25">
        <v>0</v>
      </c>
      <c r="P26" s="25">
        <v>0</v>
      </c>
      <c r="Q26" s="32">
        <f>SUM(R26:S26)</f>
        <v>0</v>
      </c>
      <c r="R26" s="25">
        <v>0</v>
      </c>
      <c r="S26" s="25">
        <v>0</v>
      </c>
      <c r="T26" s="25">
        <f t="shared" si="8"/>
        <v>0</v>
      </c>
      <c r="U26" s="28">
        <v>0</v>
      </c>
      <c r="V26" s="25">
        <v>0</v>
      </c>
      <c r="W26" s="29">
        <f t="shared" ref="W26:W32" si="27">SUM(X26:Y26)</f>
        <v>0</v>
      </c>
      <c r="X26" s="28">
        <v>0</v>
      </c>
      <c r="Y26" s="25">
        <v>0</v>
      </c>
      <c r="Z26" s="25">
        <v>0</v>
      </c>
      <c r="AA26" s="101">
        <v>0</v>
      </c>
      <c r="AB26" s="132"/>
    </row>
    <row r="27" spans="1:28" s="2" customFormat="1" ht="15.95" customHeight="1">
      <c r="A27" s="129">
        <v>18</v>
      </c>
      <c r="B27" s="25">
        <f t="shared" si="25"/>
        <v>10</v>
      </c>
      <c r="C27" s="25">
        <f t="shared" ref="C27:D32" si="28">SUM(C26,F27,I27)-SUM(L27,O27,R27)</f>
        <v>4</v>
      </c>
      <c r="D27" s="26">
        <f t="shared" si="28"/>
        <v>6</v>
      </c>
      <c r="E27" s="27">
        <f t="shared" si="0"/>
        <v>1</v>
      </c>
      <c r="F27" s="25">
        <v>1</v>
      </c>
      <c r="G27" s="26">
        <v>0</v>
      </c>
      <c r="H27" s="28">
        <f t="shared" si="26"/>
        <v>0</v>
      </c>
      <c r="I27" s="25">
        <v>0</v>
      </c>
      <c r="J27" s="26">
        <v>0</v>
      </c>
      <c r="K27" s="27">
        <f t="shared" si="23"/>
        <v>2</v>
      </c>
      <c r="L27" s="25">
        <v>2</v>
      </c>
      <c r="M27" s="26">
        <v>0</v>
      </c>
      <c r="N27" s="25">
        <f t="shared" si="18"/>
        <v>0</v>
      </c>
      <c r="O27" s="25">
        <v>0</v>
      </c>
      <c r="P27" s="26">
        <v>0</v>
      </c>
      <c r="Q27" s="27">
        <f>SUM(R27:S27)</f>
        <v>0</v>
      </c>
      <c r="R27" s="25">
        <v>0</v>
      </c>
      <c r="S27" s="26">
        <v>0</v>
      </c>
      <c r="T27" s="25">
        <f t="shared" si="8"/>
        <v>0</v>
      </c>
      <c r="U27" s="25">
        <v>0</v>
      </c>
      <c r="V27" s="26">
        <v>0</v>
      </c>
      <c r="W27" s="29">
        <f t="shared" si="27"/>
        <v>0</v>
      </c>
      <c r="X27" s="28">
        <v>0</v>
      </c>
      <c r="Y27" s="25">
        <v>0</v>
      </c>
      <c r="Z27" s="25">
        <v>0</v>
      </c>
      <c r="AA27" s="101">
        <v>0</v>
      </c>
    </row>
    <row r="28" spans="1:28" s="2" customFormat="1" ht="15.95" customHeight="1">
      <c r="A28" s="129">
        <v>19</v>
      </c>
      <c r="B28" s="25">
        <f t="shared" si="25"/>
        <v>10</v>
      </c>
      <c r="C28" s="25">
        <f t="shared" si="28"/>
        <v>4</v>
      </c>
      <c r="D28" s="26">
        <f t="shared" si="28"/>
        <v>6</v>
      </c>
      <c r="E28" s="27">
        <f t="shared" si="0"/>
        <v>2</v>
      </c>
      <c r="F28" s="25">
        <v>1</v>
      </c>
      <c r="G28" s="26">
        <v>1</v>
      </c>
      <c r="H28" s="28">
        <f t="shared" si="26"/>
        <v>0</v>
      </c>
      <c r="I28" s="25">
        <v>0</v>
      </c>
      <c r="J28" s="26">
        <v>0</v>
      </c>
      <c r="K28" s="27">
        <f t="shared" si="23"/>
        <v>2</v>
      </c>
      <c r="L28" s="25">
        <v>1</v>
      </c>
      <c r="M28" s="25">
        <v>1</v>
      </c>
      <c r="N28" s="25">
        <f t="shared" si="18"/>
        <v>0</v>
      </c>
      <c r="O28" s="25">
        <v>0</v>
      </c>
      <c r="P28" s="26">
        <v>0</v>
      </c>
      <c r="Q28" s="31">
        <v>0</v>
      </c>
      <c r="R28" s="25">
        <v>0</v>
      </c>
      <c r="S28" s="25">
        <v>0</v>
      </c>
      <c r="T28" s="25">
        <f t="shared" si="8"/>
        <v>0</v>
      </c>
      <c r="U28" s="25">
        <v>0</v>
      </c>
      <c r="V28" s="26">
        <v>0</v>
      </c>
      <c r="W28" s="29">
        <f t="shared" si="27"/>
        <v>0</v>
      </c>
      <c r="X28" s="28">
        <v>0</v>
      </c>
      <c r="Y28" s="25">
        <v>0</v>
      </c>
      <c r="Z28" s="25">
        <v>0</v>
      </c>
      <c r="AA28" s="101">
        <v>0</v>
      </c>
      <c r="AB28" s="9"/>
    </row>
    <row r="29" spans="1:28" s="2" customFormat="1" ht="15.95" customHeight="1">
      <c r="A29" s="129">
        <v>20</v>
      </c>
      <c r="B29" s="25">
        <f t="shared" si="25"/>
        <v>11</v>
      </c>
      <c r="C29" s="25">
        <f t="shared" si="28"/>
        <v>5</v>
      </c>
      <c r="D29" s="26">
        <f t="shared" si="28"/>
        <v>6</v>
      </c>
      <c r="E29" s="27">
        <f t="shared" si="0"/>
        <v>2</v>
      </c>
      <c r="F29" s="25">
        <v>1</v>
      </c>
      <c r="G29" s="26">
        <v>1</v>
      </c>
      <c r="H29" s="28">
        <f t="shared" si="26"/>
        <v>1</v>
      </c>
      <c r="I29" s="25">
        <v>1</v>
      </c>
      <c r="J29" s="26">
        <v>0</v>
      </c>
      <c r="K29" s="27">
        <f t="shared" si="23"/>
        <v>2</v>
      </c>
      <c r="L29" s="25">
        <v>1</v>
      </c>
      <c r="M29" s="25">
        <v>1</v>
      </c>
      <c r="N29" s="25">
        <f t="shared" si="18"/>
        <v>0</v>
      </c>
      <c r="O29" s="25">
        <v>0</v>
      </c>
      <c r="P29" s="26">
        <v>0</v>
      </c>
      <c r="Q29" s="31">
        <f>SUM(R29:S29)</f>
        <v>0</v>
      </c>
      <c r="R29" s="25">
        <v>0</v>
      </c>
      <c r="S29" s="25">
        <v>0</v>
      </c>
      <c r="T29" s="25">
        <f t="shared" si="8"/>
        <v>0</v>
      </c>
      <c r="U29" s="25">
        <v>0</v>
      </c>
      <c r="V29" s="26">
        <v>0</v>
      </c>
      <c r="W29" s="29">
        <f t="shared" si="27"/>
        <v>0</v>
      </c>
      <c r="X29" s="28">
        <v>0</v>
      </c>
      <c r="Y29" s="25">
        <v>0</v>
      </c>
      <c r="Z29" s="25">
        <v>0</v>
      </c>
      <c r="AA29" s="101">
        <v>0</v>
      </c>
      <c r="AB29" s="9"/>
    </row>
    <row r="30" spans="1:28" s="9" customFormat="1" ht="15.95" customHeight="1">
      <c r="A30" s="129">
        <v>21</v>
      </c>
      <c r="B30" s="25">
        <f t="shared" si="25"/>
        <v>12</v>
      </c>
      <c r="C30" s="25">
        <f t="shared" si="28"/>
        <v>5</v>
      </c>
      <c r="D30" s="26">
        <f t="shared" si="28"/>
        <v>7</v>
      </c>
      <c r="E30" s="27">
        <f>SUM(F30:G30)</f>
        <v>0</v>
      </c>
      <c r="F30" s="25">
        <v>0</v>
      </c>
      <c r="G30" s="26">
        <v>0</v>
      </c>
      <c r="H30" s="28">
        <f t="shared" si="26"/>
        <v>1</v>
      </c>
      <c r="I30" s="25">
        <v>0</v>
      </c>
      <c r="J30" s="26">
        <v>1</v>
      </c>
      <c r="K30" s="27">
        <f>SUM(L30:M30)</f>
        <v>0</v>
      </c>
      <c r="L30" s="25">
        <v>0</v>
      </c>
      <c r="M30" s="25">
        <v>0</v>
      </c>
      <c r="N30" s="25">
        <f>SUM(O30:P30)</f>
        <v>0</v>
      </c>
      <c r="O30" s="25">
        <v>0</v>
      </c>
      <c r="P30" s="26">
        <v>0</v>
      </c>
      <c r="Q30" s="31">
        <f>SUM(R30:S30)</f>
        <v>0</v>
      </c>
      <c r="R30" s="25">
        <v>0</v>
      </c>
      <c r="S30" s="25">
        <v>0</v>
      </c>
      <c r="T30" s="25">
        <f>SUM(U30:V30)</f>
        <v>0</v>
      </c>
      <c r="U30" s="25">
        <v>0</v>
      </c>
      <c r="V30" s="26">
        <v>0</v>
      </c>
      <c r="W30" s="29">
        <f t="shared" si="27"/>
        <v>0</v>
      </c>
      <c r="X30" s="28">
        <v>0</v>
      </c>
      <c r="Y30" s="25">
        <v>0</v>
      </c>
      <c r="Z30" s="25">
        <v>0</v>
      </c>
      <c r="AA30" s="101">
        <v>0</v>
      </c>
    </row>
    <row r="31" spans="1:28" s="9" customFormat="1" ht="15.95" customHeight="1">
      <c r="A31" s="129">
        <v>22</v>
      </c>
      <c r="B31" s="25">
        <f t="shared" si="25"/>
        <v>10</v>
      </c>
      <c r="C31" s="25">
        <f t="shared" si="28"/>
        <v>3</v>
      </c>
      <c r="D31" s="26">
        <f t="shared" si="28"/>
        <v>7</v>
      </c>
      <c r="E31" s="27">
        <f>SUM(F31:G31)</f>
        <v>0</v>
      </c>
      <c r="F31" s="25">
        <v>0</v>
      </c>
      <c r="G31" s="26">
        <v>0</v>
      </c>
      <c r="H31" s="28">
        <f t="shared" si="26"/>
        <v>0</v>
      </c>
      <c r="I31" s="25">
        <v>0</v>
      </c>
      <c r="J31" s="26">
        <v>0</v>
      </c>
      <c r="K31" s="27">
        <f>SUM(L31:M31)</f>
        <v>2</v>
      </c>
      <c r="L31" s="25">
        <v>2</v>
      </c>
      <c r="M31" s="25">
        <v>0</v>
      </c>
      <c r="N31" s="25">
        <f>SUM(O31:P31)</f>
        <v>0</v>
      </c>
      <c r="O31" s="25">
        <v>0</v>
      </c>
      <c r="P31" s="26">
        <v>0</v>
      </c>
      <c r="Q31" s="31">
        <f>SUM(R31:S31)</f>
        <v>0</v>
      </c>
      <c r="R31" s="25">
        <v>0</v>
      </c>
      <c r="S31" s="25">
        <v>0</v>
      </c>
      <c r="T31" s="25">
        <f>SUM(U31:V31)</f>
        <v>0</v>
      </c>
      <c r="U31" s="25">
        <v>0</v>
      </c>
      <c r="V31" s="26">
        <v>0</v>
      </c>
      <c r="W31" s="29">
        <f t="shared" si="27"/>
        <v>0</v>
      </c>
      <c r="X31" s="28">
        <v>0</v>
      </c>
      <c r="Y31" s="25">
        <v>0</v>
      </c>
      <c r="Z31" s="25">
        <v>0</v>
      </c>
      <c r="AA31" s="101">
        <v>0</v>
      </c>
    </row>
    <row r="32" spans="1:28" s="9" customFormat="1" ht="15.95" customHeight="1" thickBot="1">
      <c r="A32" s="129">
        <v>23</v>
      </c>
      <c r="B32" s="25">
        <f t="shared" si="25"/>
        <v>10</v>
      </c>
      <c r="C32" s="25">
        <f t="shared" si="28"/>
        <v>3</v>
      </c>
      <c r="D32" s="26">
        <f t="shared" si="28"/>
        <v>7</v>
      </c>
      <c r="E32" s="27">
        <f>SUM(F32:G32)</f>
        <v>1</v>
      </c>
      <c r="F32" s="25">
        <v>0</v>
      </c>
      <c r="G32" s="26">
        <v>1</v>
      </c>
      <c r="H32" s="28">
        <f t="shared" si="26"/>
        <v>0</v>
      </c>
      <c r="I32" s="25">
        <v>0</v>
      </c>
      <c r="J32" s="26">
        <v>0</v>
      </c>
      <c r="K32" s="27">
        <f>SUM(L32:M32)</f>
        <v>1</v>
      </c>
      <c r="L32" s="25">
        <v>0</v>
      </c>
      <c r="M32" s="25">
        <v>1</v>
      </c>
      <c r="N32" s="25">
        <f>SUM(O32:P32)</f>
        <v>0</v>
      </c>
      <c r="O32" s="25">
        <v>0</v>
      </c>
      <c r="P32" s="26">
        <v>0</v>
      </c>
      <c r="Q32" s="31">
        <f>SUM(R32:S32)</f>
        <v>0</v>
      </c>
      <c r="R32" s="25">
        <v>0</v>
      </c>
      <c r="S32" s="25">
        <v>0</v>
      </c>
      <c r="T32" s="25">
        <f>SUM(U32:V32)</f>
        <v>0</v>
      </c>
      <c r="U32" s="25">
        <v>0</v>
      </c>
      <c r="V32" s="26">
        <v>0</v>
      </c>
      <c r="W32" s="29">
        <f t="shared" si="27"/>
        <v>0</v>
      </c>
      <c r="X32" s="28">
        <v>0</v>
      </c>
      <c r="Y32" s="25">
        <v>0</v>
      </c>
      <c r="Z32" s="25">
        <v>0</v>
      </c>
      <c r="AA32" s="101">
        <v>0</v>
      </c>
    </row>
    <row r="33" spans="1:28" s="9" customFormat="1" ht="15.95" customHeight="1" thickBot="1">
      <c r="A33" s="130"/>
      <c r="B33" s="109">
        <f t="shared" ref="B33:Y33" si="29">SUM(B26:B32)</f>
        <v>74</v>
      </c>
      <c r="C33" s="109">
        <f t="shared" si="29"/>
        <v>29</v>
      </c>
      <c r="D33" s="109">
        <f t="shared" si="29"/>
        <v>45</v>
      </c>
      <c r="E33" s="109">
        <f t="shared" si="29"/>
        <v>6</v>
      </c>
      <c r="F33" s="110">
        <f t="shared" si="29"/>
        <v>3</v>
      </c>
      <c r="G33" s="110">
        <f t="shared" si="29"/>
        <v>3</v>
      </c>
      <c r="H33" s="109">
        <f t="shared" si="29"/>
        <v>3</v>
      </c>
      <c r="I33" s="110">
        <f t="shared" si="29"/>
        <v>1</v>
      </c>
      <c r="J33" s="110">
        <f t="shared" si="29"/>
        <v>2</v>
      </c>
      <c r="K33" s="109">
        <f t="shared" si="29"/>
        <v>10</v>
      </c>
      <c r="L33" s="110">
        <f t="shared" si="29"/>
        <v>6</v>
      </c>
      <c r="M33" s="110">
        <f t="shared" si="29"/>
        <v>4</v>
      </c>
      <c r="N33" s="109">
        <f t="shared" si="29"/>
        <v>0</v>
      </c>
      <c r="O33" s="110">
        <f t="shared" si="29"/>
        <v>0</v>
      </c>
      <c r="P33" s="110">
        <f t="shared" si="29"/>
        <v>0</v>
      </c>
      <c r="Q33" s="109">
        <f t="shared" si="29"/>
        <v>0</v>
      </c>
      <c r="R33" s="110">
        <f t="shared" si="29"/>
        <v>0</v>
      </c>
      <c r="S33" s="110">
        <f t="shared" si="29"/>
        <v>0</v>
      </c>
      <c r="T33" s="109">
        <f t="shared" si="29"/>
        <v>0</v>
      </c>
      <c r="U33" s="110">
        <f t="shared" si="29"/>
        <v>0</v>
      </c>
      <c r="V33" s="110">
        <f t="shared" si="29"/>
        <v>0</v>
      </c>
      <c r="W33" s="109">
        <f t="shared" si="29"/>
        <v>0</v>
      </c>
      <c r="X33" s="110">
        <f t="shared" si="29"/>
        <v>0</v>
      </c>
      <c r="Y33" s="110">
        <f t="shared" si="29"/>
        <v>0</v>
      </c>
      <c r="Z33" s="108">
        <v>0</v>
      </c>
      <c r="AA33" s="33">
        <v>0</v>
      </c>
    </row>
    <row r="34" spans="1:28" s="9" customFormat="1" ht="15.95" customHeight="1">
      <c r="A34" s="129">
        <v>24</v>
      </c>
      <c r="B34" s="25">
        <f t="shared" ref="B34:B38" si="30">SUM(C34:D34)</f>
        <v>7</v>
      </c>
      <c r="C34" s="25">
        <f>SUM(C32,F34,I34)-SUM(L34,O34,R34)</f>
        <v>2</v>
      </c>
      <c r="D34" s="26">
        <f>SUM(D32,G34,J34)-SUM(M34,P34,S34)</f>
        <v>5</v>
      </c>
      <c r="E34" s="27">
        <f t="shared" ref="E34:E38" si="31">SUM(F34:G34)</f>
        <v>0</v>
      </c>
      <c r="F34" s="25">
        <v>0</v>
      </c>
      <c r="G34" s="26">
        <v>0</v>
      </c>
      <c r="H34" s="28">
        <f t="shared" ref="H34:H38" si="32">SUM(I34:J34)</f>
        <v>0</v>
      </c>
      <c r="I34" s="25">
        <v>0</v>
      </c>
      <c r="J34" s="26">
        <v>0</v>
      </c>
      <c r="K34" s="27">
        <f t="shared" ref="K34:K38" si="33">SUM(L34:M34)</f>
        <v>2</v>
      </c>
      <c r="L34" s="25">
        <v>1</v>
      </c>
      <c r="M34" s="25">
        <v>1</v>
      </c>
      <c r="N34" s="25">
        <f t="shared" ref="N34:N38" si="34">SUM(O34:P34)</f>
        <v>0</v>
      </c>
      <c r="O34" s="25">
        <v>0</v>
      </c>
      <c r="P34" s="26">
        <v>0</v>
      </c>
      <c r="Q34" s="31">
        <f t="shared" ref="Q34:Q38" si="35">SUM(R34:S34)</f>
        <v>1</v>
      </c>
      <c r="R34" s="25">
        <v>0</v>
      </c>
      <c r="S34" s="25">
        <v>1</v>
      </c>
      <c r="T34" s="25">
        <f t="shared" ref="T34:T38" si="36">SUM(U34:V34)</f>
        <v>1</v>
      </c>
      <c r="U34" s="25">
        <v>0</v>
      </c>
      <c r="V34" s="26">
        <v>1</v>
      </c>
      <c r="W34" s="288">
        <f t="shared" ref="W34:W38" si="37">SUM(X34:Y34)</f>
        <v>1</v>
      </c>
      <c r="X34" s="289">
        <v>0</v>
      </c>
      <c r="Y34" s="290">
        <v>1</v>
      </c>
      <c r="Z34" s="25">
        <v>0</v>
      </c>
      <c r="AA34" s="101">
        <v>0</v>
      </c>
    </row>
    <row r="35" spans="1:28" s="9" customFormat="1" ht="15.95" customHeight="1">
      <c r="A35" s="129">
        <v>25</v>
      </c>
      <c r="B35" s="25">
        <f t="shared" si="30"/>
        <v>6</v>
      </c>
      <c r="C35" s="25">
        <f t="shared" ref="C35:D38" si="38">SUM(C34,F35,I35)-SUM(L35,O35,R35)</f>
        <v>1</v>
      </c>
      <c r="D35" s="26">
        <f t="shared" si="38"/>
        <v>5</v>
      </c>
      <c r="E35" s="27">
        <f t="shared" si="31"/>
        <v>0</v>
      </c>
      <c r="F35" s="25">
        <v>0</v>
      </c>
      <c r="G35" s="26">
        <v>0</v>
      </c>
      <c r="H35" s="28">
        <f t="shared" si="32"/>
        <v>0</v>
      </c>
      <c r="I35" s="25">
        <v>0</v>
      </c>
      <c r="J35" s="26">
        <v>0</v>
      </c>
      <c r="K35" s="27">
        <f t="shared" si="33"/>
        <v>1</v>
      </c>
      <c r="L35" s="25">
        <v>1</v>
      </c>
      <c r="M35" s="25">
        <v>0</v>
      </c>
      <c r="N35" s="25">
        <f t="shared" si="34"/>
        <v>0</v>
      </c>
      <c r="O35" s="25">
        <v>0</v>
      </c>
      <c r="P35" s="26">
        <v>0</v>
      </c>
      <c r="Q35" s="31">
        <f t="shared" si="35"/>
        <v>0</v>
      </c>
      <c r="R35" s="25">
        <v>0</v>
      </c>
      <c r="S35" s="25">
        <v>0</v>
      </c>
      <c r="T35" s="25">
        <f t="shared" si="36"/>
        <v>0</v>
      </c>
      <c r="U35" s="25">
        <v>0</v>
      </c>
      <c r="V35" s="26">
        <v>0</v>
      </c>
      <c r="W35" s="29">
        <f t="shared" si="37"/>
        <v>0</v>
      </c>
      <c r="X35" s="28">
        <v>0</v>
      </c>
      <c r="Y35" s="25">
        <v>0</v>
      </c>
      <c r="Z35" s="25">
        <v>0</v>
      </c>
      <c r="AA35" s="101">
        <v>0</v>
      </c>
    </row>
    <row r="36" spans="1:28" s="9" customFormat="1" ht="15.95" customHeight="1">
      <c r="A36" s="129">
        <v>26</v>
      </c>
      <c r="B36" s="25">
        <f t="shared" si="30"/>
        <v>4</v>
      </c>
      <c r="C36" s="25">
        <f t="shared" si="38"/>
        <v>1</v>
      </c>
      <c r="D36" s="26">
        <f t="shared" si="38"/>
        <v>3</v>
      </c>
      <c r="E36" s="27">
        <f t="shared" si="31"/>
        <v>0</v>
      </c>
      <c r="F36" s="25">
        <v>0</v>
      </c>
      <c r="G36" s="26">
        <v>0</v>
      </c>
      <c r="H36" s="28">
        <f t="shared" si="32"/>
        <v>0</v>
      </c>
      <c r="I36" s="25">
        <v>0</v>
      </c>
      <c r="J36" s="26">
        <v>0</v>
      </c>
      <c r="K36" s="27">
        <f t="shared" si="33"/>
        <v>2</v>
      </c>
      <c r="L36" s="25">
        <v>0</v>
      </c>
      <c r="M36" s="25">
        <v>2</v>
      </c>
      <c r="N36" s="25">
        <f t="shared" si="34"/>
        <v>0</v>
      </c>
      <c r="O36" s="25">
        <v>0</v>
      </c>
      <c r="P36" s="26">
        <v>0</v>
      </c>
      <c r="Q36" s="31">
        <f t="shared" si="35"/>
        <v>0</v>
      </c>
      <c r="R36" s="25">
        <v>0</v>
      </c>
      <c r="S36" s="25">
        <v>0</v>
      </c>
      <c r="T36" s="25">
        <f t="shared" si="36"/>
        <v>0</v>
      </c>
      <c r="U36" s="25">
        <v>0</v>
      </c>
      <c r="V36" s="26">
        <v>0</v>
      </c>
      <c r="W36" s="29">
        <f t="shared" si="37"/>
        <v>0</v>
      </c>
      <c r="X36" s="28">
        <v>0</v>
      </c>
      <c r="Y36" s="25">
        <v>0</v>
      </c>
      <c r="Z36" s="25">
        <v>0</v>
      </c>
      <c r="AA36" s="101">
        <v>0</v>
      </c>
    </row>
    <row r="37" spans="1:28" ht="15.95" customHeight="1">
      <c r="A37" s="129">
        <v>27</v>
      </c>
      <c r="B37" s="25">
        <f t="shared" si="30"/>
        <v>8</v>
      </c>
      <c r="C37" s="25">
        <f t="shared" si="38"/>
        <v>3</v>
      </c>
      <c r="D37" s="26">
        <f t="shared" si="38"/>
        <v>5</v>
      </c>
      <c r="E37" s="27">
        <f t="shared" si="31"/>
        <v>3</v>
      </c>
      <c r="F37" s="25">
        <v>2</v>
      </c>
      <c r="G37" s="26">
        <v>1</v>
      </c>
      <c r="H37" s="28">
        <f t="shared" si="32"/>
        <v>1</v>
      </c>
      <c r="I37" s="25">
        <v>0</v>
      </c>
      <c r="J37" s="26">
        <v>1</v>
      </c>
      <c r="K37" s="27">
        <f t="shared" si="33"/>
        <v>0</v>
      </c>
      <c r="L37" s="25">
        <v>0</v>
      </c>
      <c r="M37" s="25">
        <v>0</v>
      </c>
      <c r="N37" s="25">
        <f t="shared" si="34"/>
        <v>0</v>
      </c>
      <c r="O37" s="25">
        <v>0</v>
      </c>
      <c r="P37" s="26">
        <v>0</v>
      </c>
      <c r="Q37" s="31">
        <f t="shared" si="35"/>
        <v>0</v>
      </c>
      <c r="R37" s="25">
        <v>0</v>
      </c>
      <c r="S37" s="25">
        <v>0</v>
      </c>
      <c r="T37" s="25">
        <f t="shared" si="36"/>
        <v>0</v>
      </c>
      <c r="U37" s="25">
        <v>0</v>
      </c>
      <c r="V37" s="26">
        <v>0</v>
      </c>
      <c r="W37" s="29">
        <f t="shared" si="37"/>
        <v>0</v>
      </c>
      <c r="X37" s="28">
        <v>0</v>
      </c>
      <c r="Y37" s="25">
        <v>0</v>
      </c>
      <c r="Z37" s="25">
        <v>0</v>
      </c>
      <c r="AA37" s="101">
        <v>0</v>
      </c>
    </row>
    <row r="38" spans="1:28" ht="15.95" customHeight="1">
      <c r="A38" s="129">
        <v>28</v>
      </c>
      <c r="B38" s="25">
        <f t="shared" si="30"/>
        <v>11</v>
      </c>
      <c r="C38" s="25">
        <f t="shared" si="38"/>
        <v>4</v>
      </c>
      <c r="D38" s="26">
        <f t="shared" si="38"/>
        <v>7</v>
      </c>
      <c r="E38" s="27">
        <f t="shared" si="31"/>
        <v>3</v>
      </c>
      <c r="F38" s="25">
        <v>1</v>
      </c>
      <c r="G38" s="26">
        <v>2</v>
      </c>
      <c r="H38" s="28">
        <f t="shared" si="32"/>
        <v>1</v>
      </c>
      <c r="I38" s="25">
        <v>0</v>
      </c>
      <c r="J38" s="26">
        <v>1</v>
      </c>
      <c r="K38" s="27">
        <f t="shared" si="33"/>
        <v>1</v>
      </c>
      <c r="L38" s="25">
        <v>0</v>
      </c>
      <c r="M38" s="25">
        <v>1</v>
      </c>
      <c r="N38" s="25">
        <f t="shared" si="34"/>
        <v>0</v>
      </c>
      <c r="O38" s="25">
        <v>0</v>
      </c>
      <c r="P38" s="26">
        <v>0</v>
      </c>
      <c r="Q38" s="31">
        <f t="shared" si="35"/>
        <v>0</v>
      </c>
      <c r="R38" s="25">
        <v>0</v>
      </c>
      <c r="S38" s="25">
        <v>0</v>
      </c>
      <c r="T38" s="25">
        <f t="shared" si="36"/>
        <v>0</v>
      </c>
      <c r="U38" s="25">
        <v>0</v>
      </c>
      <c r="V38" s="26">
        <v>0</v>
      </c>
      <c r="W38" s="29">
        <f t="shared" si="37"/>
        <v>0</v>
      </c>
      <c r="X38" s="28">
        <v>0</v>
      </c>
      <c r="Y38" s="25">
        <v>0</v>
      </c>
      <c r="Z38" s="25">
        <v>0</v>
      </c>
      <c r="AA38" s="101">
        <v>0</v>
      </c>
    </row>
    <row r="39" spans="1:28" ht="15.95" customHeight="1">
      <c r="A39" s="129">
        <v>29</v>
      </c>
      <c r="B39" s="25">
        <f t="shared" ref="B39:B42" si="39">SUM(C39:D39)</f>
        <v>11</v>
      </c>
      <c r="C39" s="25">
        <f t="shared" ref="C39:C40" si="40">SUM(C38,F39,I39)-SUM(L39,O39,R39)</f>
        <v>4</v>
      </c>
      <c r="D39" s="26">
        <f t="shared" ref="D39:D40" si="41">SUM(D38,G39,J39)-SUM(M39,P39,S39)</f>
        <v>7</v>
      </c>
      <c r="E39" s="27">
        <f t="shared" ref="E39:E40" si="42">SUM(F39:G39)</f>
        <v>1</v>
      </c>
      <c r="F39" s="25">
        <v>0</v>
      </c>
      <c r="G39" s="26">
        <v>1</v>
      </c>
      <c r="H39" s="28">
        <f t="shared" ref="H39:H40" si="43">SUM(I39:J39)</f>
        <v>0</v>
      </c>
      <c r="I39" s="25">
        <v>0</v>
      </c>
      <c r="J39" s="26">
        <v>0</v>
      </c>
      <c r="K39" s="27">
        <f t="shared" ref="K39:K40" si="44">SUM(L39:M39)</f>
        <v>1</v>
      </c>
      <c r="L39" s="25">
        <v>0</v>
      </c>
      <c r="M39" s="25">
        <v>1</v>
      </c>
      <c r="N39" s="25">
        <f t="shared" ref="N39:N40" si="45">SUM(O39:P39)</f>
        <v>0</v>
      </c>
      <c r="O39" s="25">
        <v>0</v>
      </c>
      <c r="P39" s="26">
        <v>0</v>
      </c>
      <c r="Q39" s="31">
        <f t="shared" ref="Q39:Q40" si="46">SUM(R39:S39)</f>
        <v>0</v>
      </c>
      <c r="R39" s="25">
        <v>0</v>
      </c>
      <c r="S39" s="25">
        <v>0</v>
      </c>
      <c r="T39" s="25">
        <f t="shared" ref="T39:T40" si="47">SUM(U39:V39)</f>
        <v>0</v>
      </c>
      <c r="U39" s="25">
        <v>0</v>
      </c>
      <c r="V39" s="26">
        <v>0</v>
      </c>
      <c r="W39" s="29">
        <f t="shared" ref="W39:W40" si="48">SUM(X39:Y39)</f>
        <v>0</v>
      </c>
      <c r="X39" s="28">
        <v>0</v>
      </c>
      <c r="Y39" s="25">
        <v>0</v>
      </c>
      <c r="Z39" s="25">
        <v>0</v>
      </c>
      <c r="AA39" s="101">
        <v>0</v>
      </c>
    </row>
    <row r="40" spans="1:28" ht="15.95" customHeight="1" thickBot="1">
      <c r="A40" s="129">
        <v>30</v>
      </c>
      <c r="B40" s="25">
        <f t="shared" si="39"/>
        <v>12</v>
      </c>
      <c r="C40" s="25">
        <f t="shared" si="40"/>
        <v>4</v>
      </c>
      <c r="D40" s="26">
        <f t="shared" si="41"/>
        <v>8</v>
      </c>
      <c r="E40" s="27">
        <f t="shared" si="42"/>
        <v>1</v>
      </c>
      <c r="F40" s="25">
        <v>0</v>
      </c>
      <c r="G40" s="26">
        <v>1</v>
      </c>
      <c r="H40" s="28">
        <f t="shared" si="43"/>
        <v>0</v>
      </c>
      <c r="I40" s="25">
        <v>0</v>
      </c>
      <c r="J40" s="26">
        <v>0</v>
      </c>
      <c r="K40" s="27">
        <f t="shared" si="44"/>
        <v>0</v>
      </c>
      <c r="L40" s="25">
        <v>0</v>
      </c>
      <c r="M40" s="25">
        <v>0</v>
      </c>
      <c r="N40" s="25">
        <f t="shared" si="45"/>
        <v>0</v>
      </c>
      <c r="O40" s="25">
        <v>0</v>
      </c>
      <c r="P40" s="26">
        <v>0</v>
      </c>
      <c r="Q40" s="31">
        <f t="shared" si="46"/>
        <v>0</v>
      </c>
      <c r="R40" s="25">
        <v>0</v>
      </c>
      <c r="S40" s="25">
        <v>0</v>
      </c>
      <c r="T40" s="25">
        <f t="shared" si="47"/>
        <v>0</v>
      </c>
      <c r="U40" s="25">
        <v>0</v>
      </c>
      <c r="V40" s="26">
        <v>0</v>
      </c>
      <c r="W40" s="29">
        <f t="shared" si="48"/>
        <v>0</v>
      </c>
      <c r="X40" s="28">
        <v>0</v>
      </c>
      <c r="Y40" s="25">
        <v>0</v>
      </c>
      <c r="Z40" s="25">
        <v>0</v>
      </c>
      <c r="AA40" s="101">
        <v>0</v>
      </c>
    </row>
    <row r="41" spans="1:28" ht="15.95" customHeight="1" thickBot="1">
      <c r="A41" s="107"/>
      <c r="B41" s="109">
        <f t="shared" ref="B41:D41" si="49">SUM(B34:B40)</f>
        <v>59</v>
      </c>
      <c r="C41" s="109">
        <f t="shared" si="49"/>
        <v>19</v>
      </c>
      <c r="D41" s="109">
        <f t="shared" si="49"/>
        <v>40</v>
      </c>
      <c r="E41" s="109">
        <f t="shared" ref="E41:Y41" si="50">SUM(E34:E40)</f>
        <v>8</v>
      </c>
      <c r="F41" s="109">
        <f t="shared" si="50"/>
        <v>3</v>
      </c>
      <c r="G41" s="109">
        <f t="shared" si="50"/>
        <v>5</v>
      </c>
      <c r="H41" s="109">
        <f t="shared" si="50"/>
        <v>2</v>
      </c>
      <c r="I41" s="109">
        <f t="shared" si="50"/>
        <v>0</v>
      </c>
      <c r="J41" s="109">
        <f t="shared" si="50"/>
        <v>2</v>
      </c>
      <c r="K41" s="109">
        <f t="shared" si="50"/>
        <v>7</v>
      </c>
      <c r="L41" s="109">
        <f t="shared" si="50"/>
        <v>2</v>
      </c>
      <c r="M41" s="109">
        <f t="shared" si="50"/>
        <v>5</v>
      </c>
      <c r="N41" s="109">
        <f t="shared" si="50"/>
        <v>0</v>
      </c>
      <c r="O41" s="109">
        <f t="shared" si="50"/>
        <v>0</v>
      </c>
      <c r="P41" s="109">
        <f t="shared" si="50"/>
        <v>0</v>
      </c>
      <c r="Q41" s="109">
        <f t="shared" si="50"/>
        <v>1</v>
      </c>
      <c r="R41" s="109">
        <f t="shared" si="50"/>
        <v>0</v>
      </c>
      <c r="S41" s="109">
        <f t="shared" si="50"/>
        <v>1</v>
      </c>
      <c r="T41" s="109">
        <f t="shared" si="50"/>
        <v>1</v>
      </c>
      <c r="U41" s="109">
        <f t="shared" si="50"/>
        <v>0</v>
      </c>
      <c r="V41" s="109">
        <f t="shared" si="50"/>
        <v>1</v>
      </c>
      <c r="W41" s="109">
        <f t="shared" si="50"/>
        <v>1</v>
      </c>
      <c r="X41" s="109">
        <f t="shared" si="50"/>
        <v>0</v>
      </c>
      <c r="Y41" s="109">
        <f t="shared" si="50"/>
        <v>1</v>
      </c>
      <c r="Z41" s="109">
        <f>SUM(Z34:Z36)</f>
        <v>0</v>
      </c>
      <c r="AA41" s="109">
        <f>SUM(AA34:AA36)</f>
        <v>0</v>
      </c>
    </row>
    <row r="42" spans="1:28" ht="15.95" customHeight="1" thickBot="1">
      <c r="A42" s="255">
        <v>31</v>
      </c>
      <c r="B42" s="25">
        <f t="shared" si="39"/>
        <v>12</v>
      </c>
      <c r="C42" s="25">
        <f>SUM(C40,F42,I42)-SUM(L42,O42,R42)</f>
        <v>6</v>
      </c>
      <c r="D42" s="25">
        <f>SUM(D40,G42,J42)-SUM(M42,P42,S42)</f>
        <v>6</v>
      </c>
      <c r="E42" s="27">
        <f t="shared" ref="E42" si="51">SUM(F42:G42)</f>
        <v>2</v>
      </c>
      <c r="F42" s="25">
        <v>2</v>
      </c>
      <c r="G42" s="26">
        <v>0</v>
      </c>
      <c r="H42" s="28">
        <f t="shared" ref="H42" si="52">SUM(I42:J42)</f>
        <v>1</v>
      </c>
      <c r="I42" s="25">
        <v>1</v>
      </c>
      <c r="J42" s="26">
        <v>0</v>
      </c>
      <c r="K42" s="27">
        <f t="shared" ref="K42" si="53">SUM(L42:M42)</f>
        <v>3</v>
      </c>
      <c r="L42" s="25">
        <v>1</v>
      </c>
      <c r="M42" s="25">
        <v>2</v>
      </c>
      <c r="N42" s="25">
        <f t="shared" ref="N42" si="54">SUM(O42:P42)</f>
        <v>0</v>
      </c>
      <c r="O42" s="25">
        <v>0</v>
      </c>
      <c r="P42" s="26">
        <v>0</v>
      </c>
      <c r="Q42" s="31">
        <f t="shared" ref="Q42" si="55">SUM(R42:S42)</f>
        <v>0</v>
      </c>
      <c r="R42" s="25">
        <v>0</v>
      </c>
      <c r="S42" s="25">
        <v>0</v>
      </c>
      <c r="T42" s="25">
        <f t="shared" ref="T42" si="56">SUM(U42:V42)</f>
        <v>0</v>
      </c>
      <c r="U42" s="25">
        <v>0</v>
      </c>
      <c r="V42" s="26">
        <v>0</v>
      </c>
      <c r="W42" s="29">
        <f t="shared" ref="W42" si="57">SUM(X42:Y42)</f>
        <v>0</v>
      </c>
      <c r="X42" s="28">
        <v>0</v>
      </c>
      <c r="Y42" s="25">
        <v>0</v>
      </c>
      <c r="Z42" s="25">
        <v>0</v>
      </c>
      <c r="AA42" s="101">
        <v>0</v>
      </c>
    </row>
    <row r="43" spans="1:28" ht="15.95" customHeight="1" thickBot="1">
      <c r="A43" s="107"/>
      <c r="B43" s="109">
        <f t="shared" ref="B43:Y43" si="58">SUM(B42:B42)</f>
        <v>12</v>
      </c>
      <c r="C43" s="109">
        <f t="shared" si="58"/>
        <v>6</v>
      </c>
      <c r="D43" s="109">
        <f t="shared" si="58"/>
        <v>6</v>
      </c>
      <c r="E43" s="109">
        <f t="shared" si="58"/>
        <v>2</v>
      </c>
      <c r="F43" s="109">
        <f t="shared" si="58"/>
        <v>2</v>
      </c>
      <c r="G43" s="109">
        <f t="shared" si="58"/>
        <v>0</v>
      </c>
      <c r="H43" s="109">
        <f t="shared" si="58"/>
        <v>1</v>
      </c>
      <c r="I43" s="109">
        <f t="shared" si="58"/>
        <v>1</v>
      </c>
      <c r="J43" s="109">
        <f t="shared" si="58"/>
        <v>0</v>
      </c>
      <c r="K43" s="109">
        <f t="shared" si="58"/>
        <v>3</v>
      </c>
      <c r="L43" s="109">
        <f t="shared" si="58"/>
        <v>1</v>
      </c>
      <c r="M43" s="109">
        <f t="shared" si="58"/>
        <v>2</v>
      </c>
      <c r="N43" s="109">
        <f t="shared" si="58"/>
        <v>0</v>
      </c>
      <c r="O43" s="109">
        <f t="shared" si="58"/>
        <v>0</v>
      </c>
      <c r="P43" s="109">
        <f t="shared" si="58"/>
        <v>0</v>
      </c>
      <c r="Q43" s="109">
        <f t="shared" si="58"/>
        <v>0</v>
      </c>
      <c r="R43" s="109">
        <f t="shared" si="58"/>
        <v>0</v>
      </c>
      <c r="S43" s="109">
        <f t="shared" si="58"/>
        <v>0</v>
      </c>
      <c r="T43" s="109">
        <f t="shared" si="58"/>
        <v>0</v>
      </c>
      <c r="U43" s="109">
        <f t="shared" si="58"/>
        <v>0</v>
      </c>
      <c r="V43" s="109">
        <f t="shared" si="58"/>
        <v>0</v>
      </c>
      <c r="W43" s="109">
        <f t="shared" si="58"/>
        <v>0</v>
      </c>
      <c r="X43" s="109">
        <f t="shared" si="58"/>
        <v>0</v>
      </c>
      <c r="Y43" s="109">
        <f t="shared" si="58"/>
        <v>0</v>
      </c>
      <c r="Z43" s="109">
        <f t="shared" ref="Z43:AA43" si="59">SUM(Z36:Z38)</f>
        <v>0</v>
      </c>
      <c r="AA43" s="109">
        <f t="shared" si="59"/>
        <v>0</v>
      </c>
    </row>
    <row r="44" spans="1:28" ht="15.95" customHeight="1" thickBot="1">
      <c r="A44" s="113"/>
      <c r="B44" s="179">
        <f t="shared" ref="B44:Y44" si="60">SUM(B9,B17,B25,B33,B41,B43)</f>
        <v>326</v>
      </c>
      <c r="C44" s="179">
        <f t="shared" si="60"/>
        <v>135</v>
      </c>
      <c r="D44" s="179">
        <f t="shared" si="60"/>
        <v>191</v>
      </c>
      <c r="E44" s="179">
        <f t="shared" si="60"/>
        <v>28</v>
      </c>
      <c r="F44" s="179">
        <f t="shared" si="60"/>
        <v>14</v>
      </c>
      <c r="G44" s="179">
        <f t="shared" si="60"/>
        <v>14</v>
      </c>
      <c r="H44" s="179">
        <f t="shared" si="60"/>
        <v>16</v>
      </c>
      <c r="I44" s="179">
        <f t="shared" si="60"/>
        <v>5</v>
      </c>
      <c r="J44" s="179">
        <f t="shared" si="60"/>
        <v>11</v>
      </c>
      <c r="K44" s="179">
        <f t="shared" si="60"/>
        <v>38</v>
      </c>
      <c r="L44" s="179">
        <f t="shared" si="60"/>
        <v>18</v>
      </c>
      <c r="M44" s="179">
        <f t="shared" si="60"/>
        <v>20</v>
      </c>
      <c r="N44" s="179">
        <f t="shared" si="60"/>
        <v>0</v>
      </c>
      <c r="O44" s="179">
        <f t="shared" si="60"/>
        <v>0</v>
      </c>
      <c r="P44" s="179">
        <f t="shared" si="60"/>
        <v>0</v>
      </c>
      <c r="Q44" s="179">
        <f t="shared" si="60"/>
        <v>3</v>
      </c>
      <c r="R44" s="179">
        <f t="shared" si="60"/>
        <v>0</v>
      </c>
      <c r="S44" s="179">
        <f t="shared" si="60"/>
        <v>3</v>
      </c>
      <c r="T44" s="179">
        <f t="shared" si="60"/>
        <v>18</v>
      </c>
      <c r="U44" s="179">
        <f t="shared" si="60"/>
        <v>0</v>
      </c>
      <c r="V44" s="179">
        <f t="shared" si="60"/>
        <v>18</v>
      </c>
      <c r="W44" s="179">
        <f t="shared" si="60"/>
        <v>1</v>
      </c>
      <c r="X44" s="179">
        <f t="shared" si="60"/>
        <v>0</v>
      </c>
      <c r="Y44" s="179">
        <f t="shared" si="60"/>
        <v>1</v>
      </c>
      <c r="Z44" s="180"/>
      <c r="AA44" s="181"/>
      <c r="AB44" s="109">
        <f>SUM(AB37:AB41)</f>
        <v>0</v>
      </c>
    </row>
    <row r="45" spans="1:28" ht="15.95" customHeight="1">
      <c r="N45" s="6">
        <f>SUM(AC7,E44,H44)-SUM(K44,N44,Q44)</f>
        <v>12</v>
      </c>
      <c r="T45" s="6"/>
    </row>
    <row r="46" spans="1:28" ht="15.95" customHeight="1"/>
    <row r="47" spans="1:28" ht="15.95" customHeight="1"/>
    <row r="48" spans="1:2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88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D131"/>
  <sheetViews>
    <sheetView workbookViewId="0">
      <pane xSplit="2" ySplit="6" topLeftCell="C31" activePane="bottomRight" state="frozen"/>
      <selection pane="topRight" activeCell="C1" sqref="C1"/>
      <selection pane="bottomLeft" activeCell="A7" sqref="A7"/>
      <selection pane="bottomRight" activeCell="C44" sqref="C44:D44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4" width="7.28515625" customWidth="1"/>
    <col min="15" max="15" width="6.5703125" customWidth="1"/>
    <col min="16" max="17" width="7.28515625" customWidth="1"/>
    <col min="18" max="18" width="6.7109375" customWidth="1"/>
    <col min="19" max="19" width="7.28515625" customWidth="1"/>
    <col min="20" max="20" width="6.5703125" customWidth="1"/>
    <col min="21" max="25" width="7.28515625" customWidth="1"/>
    <col min="26" max="26" width="4.7109375" customWidth="1"/>
    <col min="27" max="27" width="5.7109375" style="2" customWidth="1"/>
  </cols>
  <sheetData>
    <row r="1" spans="1:29" ht="15.75">
      <c r="A1" s="298" t="s">
        <v>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</row>
    <row r="2" spans="1:29">
      <c r="A2" s="3" t="s">
        <v>118</v>
      </c>
      <c r="B2" s="3"/>
      <c r="C2" s="3"/>
      <c r="D2" s="4"/>
      <c r="E2" s="4" t="s">
        <v>103</v>
      </c>
      <c r="F2" s="4" t="s">
        <v>102</v>
      </c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99" t="s">
        <v>2</v>
      </c>
      <c r="C4" s="300"/>
      <c r="D4" s="329"/>
      <c r="E4" s="347" t="s">
        <v>7</v>
      </c>
      <c r="F4" s="348"/>
      <c r="G4" s="349"/>
      <c r="H4" s="330" t="s">
        <v>3</v>
      </c>
      <c r="I4" s="330"/>
      <c r="J4" s="331"/>
      <c r="K4" s="330" t="s">
        <v>3</v>
      </c>
      <c r="L4" s="330"/>
      <c r="M4" s="331"/>
      <c r="N4" s="332" t="s">
        <v>4</v>
      </c>
      <c r="O4" s="332"/>
      <c r="P4" s="332"/>
      <c r="Q4" s="332"/>
      <c r="R4" s="332"/>
      <c r="S4" s="333"/>
      <c r="T4" s="336" t="s">
        <v>16</v>
      </c>
      <c r="U4" s="337"/>
      <c r="V4" s="338"/>
      <c r="W4" s="336" t="s">
        <v>18</v>
      </c>
      <c r="X4" s="337"/>
      <c r="Y4" s="338"/>
      <c r="Z4" s="334" t="s">
        <v>20</v>
      </c>
      <c r="AA4" s="315"/>
    </row>
    <row r="5" spans="1:29" s="11" customFormat="1" ht="14.25" customHeight="1" thickBot="1">
      <c r="A5" s="12" t="s">
        <v>5</v>
      </c>
      <c r="B5" s="317" t="s">
        <v>6</v>
      </c>
      <c r="C5" s="318"/>
      <c r="D5" s="345"/>
      <c r="E5" s="350"/>
      <c r="F5" s="351"/>
      <c r="G5" s="352"/>
      <c r="H5" s="316" t="s">
        <v>8</v>
      </c>
      <c r="I5" s="316"/>
      <c r="J5" s="346"/>
      <c r="K5" s="316" t="s">
        <v>9</v>
      </c>
      <c r="L5" s="316"/>
      <c r="M5" s="346"/>
      <c r="N5" s="343" t="s">
        <v>10</v>
      </c>
      <c r="O5" s="343"/>
      <c r="P5" s="344"/>
      <c r="Q5" s="342" t="s">
        <v>11</v>
      </c>
      <c r="R5" s="343"/>
      <c r="S5" s="344"/>
      <c r="T5" s="339" t="s">
        <v>17</v>
      </c>
      <c r="U5" s="340"/>
      <c r="V5" s="341"/>
      <c r="W5" s="339" t="s">
        <v>19</v>
      </c>
      <c r="X5" s="340"/>
      <c r="Y5" s="341"/>
      <c r="Z5" s="335"/>
      <c r="AA5" s="316"/>
      <c r="AC5" s="11">
        <v>5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5" t="s">
        <v>13</v>
      </c>
      <c r="F6" s="15" t="s">
        <v>14</v>
      </c>
      <c r="G6" s="22" t="s">
        <v>15</v>
      </c>
      <c r="H6" s="204" t="s">
        <v>13</v>
      </c>
      <c r="I6" s="17" t="s">
        <v>14</v>
      </c>
      <c r="J6" s="23" t="s">
        <v>15</v>
      </c>
      <c r="K6" s="204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26"/>
      <c r="AC6" s="126">
        <v>2</v>
      </c>
    </row>
    <row r="7" spans="1:29" s="2" customFormat="1" ht="15.95" customHeight="1">
      <c r="A7" s="125">
        <v>1</v>
      </c>
      <c r="B7" s="25">
        <f>SUM(C7:D7)</f>
        <v>7</v>
      </c>
      <c r="C7" s="25">
        <f>SUM(AC5,F7,I7)-SUM(L7,O7,R7)</f>
        <v>5</v>
      </c>
      <c r="D7" s="25">
        <f>SUM(AC6,G7,J7)-SUM(M7,P7,S7)</f>
        <v>2</v>
      </c>
      <c r="E7" s="27">
        <f t="shared" ref="E7:E29" si="0">SUM(F7:G7)</f>
        <v>0</v>
      </c>
      <c r="F7" s="25">
        <v>0</v>
      </c>
      <c r="G7" s="26">
        <v>0</v>
      </c>
      <c r="H7" s="27">
        <f t="shared" ref="H7:H8" si="1">SUM(I7:J7)</f>
        <v>0</v>
      </c>
      <c r="I7" s="25">
        <v>0</v>
      </c>
      <c r="J7" s="26">
        <v>0</v>
      </c>
      <c r="K7" s="28">
        <f t="shared" ref="K7:K8" si="2">SUM(L7:M7)</f>
        <v>0</v>
      </c>
      <c r="L7" s="25">
        <v>0</v>
      </c>
      <c r="M7" s="25">
        <v>0</v>
      </c>
      <c r="N7" s="28">
        <f t="shared" ref="N7:N14" si="3">SUM(O7:P7)</f>
        <v>0</v>
      </c>
      <c r="O7" s="25">
        <v>0</v>
      </c>
      <c r="P7" s="25">
        <v>0</v>
      </c>
      <c r="Q7" s="31">
        <f t="shared" ref="Q7:Q8" si="4">SUM(R7:S7)</f>
        <v>0</v>
      </c>
      <c r="R7" s="25">
        <v>0</v>
      </c>
      <c r="S7" s="25">
        <v>0</v>
      </c>
      <c r="T7" s="29">
        <f>SUM(U7:V7)</f>
        <v>0</v>
      </c>
      <c r="U7" s="28">
        <v>0</v>
      </c>
      <c r="V7" s="25">
        <v>0</v>
      </c>
      <c r="W7" s="31">
        <f t="shared" ref="W7:W16" si="5">SUM(X7:Y7)</f>
        <v>0</v>
      </c>
      <c r="X7" s="25">
        <v>0</v>
      </c>
      <c r="Y7" s="25">
        <v>0</v>
      </c>
      <c r="Z7" s="25">
        <v>0</v>
      </c>
      <c r="AA7" s="101">
        <v>0</v>
      </c>
      <c r="AC7" s="2">
        <f>SUM(AC5:AC6)</f>
        <v>7</v>
      </c>
    </row>
    <row r="8" spans="1:29" s="2" customFormat="1" ht="15.95" customHeight="1" thickBot="1">
      <c r="A8" s="24">
        <v>2</v>
      </c>
      <c r="B8" s="25">
        <f t="shared" ref="B8" si="6">SUM(C8:D8)</f>
        <v>6</v>
      </c>
      <c r="C8" s="25">
        <f t="shared" ref="C8:D8" si="7">SUM(C7,F8,I8)-SUM(L8,O8,R8)</f>
        <v>6</v>
      </c>
      <c r="D8" s="26">
        <f t="shared" si="7"/>
        <v>0</v>
      </c>
      <c r="E8" s="27">
        <f t="shared" si="0"/>
        <v>0</v>
      </c>
      <c r="F8" s="25">
        <v>0</v>
      </c>
      <c r="G8" s="26">
        <v>0</v>
      </c>
      <c r="H8" s="27">
        <f t="shared" si="1"/>
        <v>1</v>
      </c>
      <c r="I8" s="25">
        <v>1</v>
      </c>
      <c r="J8" s="26">
        <v>0</v>
      </c>
      <c r="K8" s="28">
        <f t="shared" si="2"/>
        <v>2</v>
      </c>
      <c r="L8" s="25">
        <v>0</v>
      </c>
      <c r="M8" s="25">
        <v>2</v>
      </c>
      <c r="N8" s="28">
        <f t="shared" si="3"/>
        <v>0</v>
      </c>
      <c r="O8" s="25">
        <v>0</v>
      </c>
      <c r="P8" s="25">
        <v>0</v>
      </c>
      <c r="Q8" s="31">
        <f t="shared" si="4"/>
        <v>0</v>
      </c>
      <c r="R8" s="25">
        <v>0</v>
      </c>
      <c r="S8" s="25">
        <v>0</v>
      </c>
      <c r="T8" s="29">
        <f t="shared" ref="T8:T29" si="8">SUM(U8:V8)</f>
        <v>0</v>
      </c>
      <c r="U8" s="28">
        <v>0</v>
      </c>
      <c r="V8" s="25">
        <v>0</v>
      </c>
      <c r="W8" s="31">
        <f t="shared" si="5"/>
        <v>0</v>
      </c>
      <c r="X8" s="25">
        <v>0</v>
      </c>
      <c r="Y8" s="25">
        <v>0</v>
      </c>
      <c r="Z8" s="25">
        <v>0</v>
      </c>
      <c r="AA8" s="101">
        <v>0</v>
      </c>
      <c r="AB8"/>
    </row>
    <row r="9" spans="1:29" s="2" customFormat="1" ht="15.95" customHeight="1" thickBot="1">
      <c r="A9" s="112"/>
      <c r="B9" s="108">
        <f t="shared" ref="B9:Y9" si="9">SUM(B7:B8)</f>
        <v>13</v>
      </c>
      <c r="C9" s="108">
        <f t="shared" si="9"/>
        <v>11</v>
      </c>
      <c r="D9" s="108">
        <f t="shared" si="9"/>
        <v>2</v>
      </c>
      <c r="E9" s="108">
        <f t="shared" si="9"/>
        <v>0</v>
      </c>
      <c r="F9" s="108">
        <f t="shared" si="9"/>
        <v>0</v>
      </c>
      <c r="G9" s="108">
        <f t="shared" si="9"/>
        <v>0</v>
      </c>
      <c r="H9" s="108">
        <f t="shared" si="9"/>
        <v>1</v>
      </c>
      <c r="I9" s="108">
        <f t="shared" si="9"/>
        <v>1</v>
      </c>
      <c r="J9" s="108">
        <f t="shared" si="9"/>
        <v>0</v>
      </c>
      <c r="K9" s="108">
        <f t="shared" si="9"/>
        <v>2</v>
      </c>
      <c r="L9" s="108">
        <f t="shared" si="9"/>
        <v>0</v>
      </c>
      <c r="M9" s="108">
        <f t="shared" si="9"/>
        <v>2</v>
      </c>
      <c r="N9" s="108">
        <f t="shared" si="9"/>
        <v>0</v>
      </c>
      <c r="O9" s="108">
        <f t="shared" si="9"/>
        <v>0</v>
      </c>
      <c r="P9" s="108">
        <f t="shared" si="9"/>
        <v>0</v>
      </c>
      <c r="Q9" s="108">
        <f t="shared" si="9"/>
        <v>0</v>
      </c>
      <c r="R9" s="108">
        <f t="shared" si="9"/>
        <v>0</v>
      </c>
      <c r="S9" s="108">
        <f t="shared" si="9"/>
        <v>0</v>
      </c>
      <c r="T9" s="108">
        <f t="shared" si="9"/>
        <v>0</v>
      </c>
      <c r="U9" s="108">
        <f t="shared" si="9"/>
        <v>0</v>
      </c>
      <c r="V9" s="108">
        <f t="shared" si="9"/>
        <v>0</v>
      </c>
      <c r="W9" s="108">
        <f t="shared" si="9"/>
        <v>0</v>
      </c>
      <c r="X9" s="108">
        <f t="shared" si="9"/>
        <v>0</v>
      </c>
      <c r="Y9" s="108">
        <f t="shared" si="9"/>
        <v>0</v>
      </c>
      <c r="Z9" s="108">
        <v>0</v>
      </c>
      <c r="AA9" s="111">
        <v>0</v>
      </c>
    </row>
    <row r="10" spans="1:29" s="2" customFormat="1" ht="15.95" customHeight="1">
      <c r="A10" s="125">
        <v>3</v>
      </c>
      <c r="B10" s="25">
        <f>SUM(C10:D10)</f>
        <v>8</v>
      </c>
      <c r="C10" s="25">
        <f>SUM(C8,F10,I10)-SUM(L10,O10,R10)</f>
        <v>6</v>
      </c>
      <c r="D10" s="25">
        <f>SUM(D8,G10,J10)-SUM(M10,P10,S10)</f>
        <v>2</v>
      </c>
      <c r="E10" s="27">
        <f t="shared" si="0"/>
        <v>0</v>
      </c>
      <c r="F10" s="25">
        <v>0</v>
      </c>
      <c r="G10" s="26">
        <v>0</v>
      </c>
      <c r="H10" s="27">
        <f t="shared" ref="H10:H16" si="10">SUM(I10:J10)</f>
        <v>3</v>
      </c>
      <c r="I10" s="25">
        <v>1</v>
      </c>
      <c r="J10" s="26">
        <v>2</v>
      </c>
      <c r="K10" s="28">
        <f t="shared" ref="K10:K16" si="11">SUM(L10:M10)</f>
        <v>1</v>
      </c>
      <c r="L10" s="25">
        <v>1</v>
      </c>
      <c r="M10" s="25">
        <v>0</v>
      </c>
      <c r="N10" s="25">
        <f t="shared" si="3"/>
        <v>0</v>
      </c>
      <c r="O10" s="25">
        <v>0</v>
      </c>
      <c r="P10" s="25">
        <v>0</v>
      </c>
      <c r="Q10" s="31">
        <v>0</v>
      </c>
      <c r="R10" s="25">
        <v>0</v>
      </c>
      <c r="S10" s="25">
        <v>0</v>
      </c>
      <c r="T10" s="29">
        <f t="shared" si="8"/>
        <v>0</v>
      </c>
      <c r="U10" s="28">
        <v>0</v>
      </c>
      <c r="V10" s="25">
        <v>0</v>
      </c>
      <c r="W10" s="29">
        <f>SUM(X10:Y10)</f>
        <v>0</v>
      </c>
      <c r="X10" s="28">
        <v>0</v>
      </c>
      <c r="Y10" s="25">
        <v>0</v>
      </c>
      <c r="Z10" s="25">
        <v>0</v>
      </c>
      <c r="AA10" s="101">
        <v>0</v>
      </c>
    </row>
    <row r="11" spans="1:29" s="2" customFormat="1" ht="15.95" customHeight="1">
      <c r="A11" s="24">
        <v>4</v>
      </c>
      <c r="B11" s="25">
        <f t="shared" ref="B11:B16" si="12">SUM(C11:D11)</f>
        <v>6</v>
      </c>
      <c r="C11" s="25">
        <f t="shared" ref="C11:D16" si="13">SUM(C10,F11,I11)-SUM(L11,O11,R11)</f>
        <v>4</v>
      </c>
      <c r="D11" s="26">
        <f t="shared" si="13"/>
        <v>2</v>
      </c>
      <c r="E11" s="27">
        <f t="shared" si="0"/>
        <v>0</v>
      </c>
      <c r="F11" s="25">
        <v>0</v>
      </c>
      <c r="G11" s="26">
        <v>0</v>
      </c>
      <c r="H11" s="27">
        <f t="shared" si="10"/>
        <v>2</v>
      </c>
      <c r="I11" s="25">
        <v>0</v>
      </c>
      <c r="J11" s="26">
        <v>2</v>
      </c>
      <c r="K11" s="27">
        <f t="shared" si="11"/>
        <v>4</v>
      </c>
      <c r="L11" s="25">
        <v>2</v>
      </c>
      <c r="M11" s="25">
        <v>2</v>
      </c>
      <c r="N11" s="25">
        <f t="shared" si="3"/>
        <v>0</v>
      </c>
      <c r="O11" s="25">
        <v>0</v>
      </c>
      <c r="P11" s="25">
        <v>0</v>
      </c>
      <c r="Q11" s="31">
        <f t="shared" ref="Q11:Q16" si="14">SUM(R11:S11)</f>
        <v>0</v>
      </c>
      <c r="R11" s="25">
        <v>0</v>
      </c>
      <c r="S11" s="25">
        <v>0</v>
      </c>
      <c r="T11" s="29">
        <f t="shared" si="8"/>
        <v>0</v>
      </c>
      <c r="U11" s="28">
        <v>0</v>
      </c>
      <c r="V11" s="25">
        <v>0</v>
      </c>
      <c r="W11" s="29">
        <f>SUM(X11:Y11)</f>
        <v>0</v>
      </c>
      <c r="X11" s="28">
        <v>0</v>
      </c>
      <c r="Y11" s="25">
        <v>0</v>
      </c>
      <c r="Z11" s="25">
        <v>0</v>
      </c>
      <c r="AA11" s="101">
        <v>0</v>
      </c>
    </row>
    <row r="12" spans="1:29" s="2" customFormat="1" ht="15.95" customHeight="1">
      <c r="A12" s="24">
        <v>5</v>
      </c>
      <c r="B12" s="25">
        <f t="shared" si="12"/>
        <v>7</v>
      </c>
      <c r="C12" s="25">
        <f t="shared" si="13"/>
        <v>5</v>
      </c>
      <c r="D12" s="26">
        <f t="shared" si="13"/>
        <v>2</v>
      </c>
      <c r="E12" s="27">
        <f t="shared" si="0"/>
        <v>0</v>
      </c>
      <c r="F12" s="25">
        <v>0</v>
      </c>
      <c r="G12" s="26">
        <v>0</v>
      </c>
      <c r="H12" s="27">
        <f t="shared" si="10"/>
        <v>2</v>
      </c>
      <c r="I12" s="25">
        <v>1</v>
      </c>
      <c r="J12" s="26">
        <v>1</v>
      </c>
      <c r="K12" s="28">
        <f t="shared" si="11"/>
        <v>1</v>
      </c>
      <c r="L12" s="25">
        <v>0</v>
      </c>
      <c r="M12" s="25">
        <v>1</v>
      </c>
      <c r="N12" s="25">
        <f t="shared" si="3"/>
        <v>0</v>
      </c>
      <c r="O12" s="25">
        <v>0</v>
      </c>
      <c r="P12" s="25">
        <v>0</v>
      </c>
      <c r="Q12" s="31">
        <f t="shared" si="14"/>
        <v>0</v>
      </c>
      <c r="R12" s="25">
        <v>0</v>
      </c>
      <c r="S12" s="25">
        <v>0</v>
      </c>
      <c r="T12" s="29">
        <f t="shared" si="8"/>
        <v>0</v>
      </c>
      <c r="U12" s="28">
        <v>0</v>
      </c>
      <c r="V12" s="25">
        <v>0</v>
      </c>
      <c r="W12" s="29">
        <f>SUM(X12:Y12)</f>
        <v>0</v>
      </c>
      <c r="X12" s="28">
        <v>0</v>
      </c>
      <c r="Y12" s="25">
        <v>0</v>
      </c>
      <c r="Z12" s="25">
        <v>0</v>
      </c>
      <c r="AA12" s="101">
        <v>0</v>
      </c>
    </row>
    <row r="13" spans="1:29" s="2" customFormat="1" ht="15.95" customHeight="1">
      <c r="A13" s="24">
        <v>6</v>
      </c>
      <c r="B13" s="25">
        <f t="shared" si="12"/>
        <v>4</v>
      </c>
      <c r="C13" s="25">
        <f t="shared" si="13"/>
        <v>3</v>
      </c>
      <c r="D13" s="26">
        <f t="shared" si="13"/>
        <v>1</v>
      </c>
      <c r="E13" s="27">
        <f t="shared" si="0"/>
        <v>0</v>
      </c>
      <c r="F13" s="25">
        <v>0</v>
      </c>
      <c r="G13" s="26">
        <v>0</v>
      </c>
      <c r="H13" s="27">
        <f t="shared" si="10"/>
        <v>3</v>
      </c>
      <c r="I13" s="25">
        <v>2</v>
      </c>
      <c r="J13" s="26">
        <v>1</v>
      </c>
      <c r="K13" s="27">
        <f t="shared" si="11"/>
        <v>5</v>
      </c>
      <c r="L13" s="25">
        <v>3</v>
      </c>
      <c r="M13" s="25">
        <v>2</v>
      </c>
      <c r="N13" s="25">
        <f t="shared" si="3"/>
        <v>1</v>
      </c>
      <c r="O13" s="25">
        <v>1</v>
      </c>
      <c r="P13" s="25">
        <v>0</v>
      </c>
      <c r="Q13" s="31">
        <f t="shared" si="14"/>
        <v>0</v>
      </c>
      <c r="R13" s="25">
        <v>0</v>
      </c>
      <c r="S13" s="25">
        <v>0</v>
      </c>
      <c r="T13" s="29">
        <f t="shared" si="8"/>
        <v>13</v>
      </c>
      <c r="U13" s="28">
        <v>13</v>
      </c>
      <c r="V13" s="25">
        <v>0</v>
      </c>
      <c r="W13" s="31">
        <f t="shared" si="5"/>
        <v>0</v>
      </c>
      <c r="X13" s="25">
        <v>0</v>
      </c>
      <c r="Y13" s="25">
        <v>0</v>
      </c>
      <c r="Z13" s="25">
        <v>0</v>
      </c>
      <c r="AA13" s="101">
        <v>0</v>
      </c>
    </row>
    <row r="14" spans="1:29" s="2" customFormat="1" ht="15.95" customHeight="1">
      <c r="A14" s="24">
        <v>7</v>
      </c>
      <c r="B14" s="25">
        <f t="shared" si="12"/>
        <v>4</v>
      </c>
      <c r="C14" s="25">
        <f t="shared" si="13"/>
        <v>3</v>
      </c>
      <c r="D14" s="26">
        <f t="shared" si="13"/>
        <v>1</v>
      </c>
      <c r="E14" s="27">
        <f t="shared" si="0"/>
        <v>0</v>
      </c>
      <c r="F14" s="25">
        <v>0</v>
      </c>
      <c r="G14" s="26">
        <v>0</v>
      </c>
      <c r="H14" s="27">
        <f t="shared" si="10"/>
        <v>1</v>
      </c>
      <c r="I14" s="25">
        <v>1</v>
      </c>
      <c r="J14" s="26">
        <v>0</v>
      </c>
      <c r="K14" s="28">
        <f t="shared" si="11"/>
        <v>1</v>
      </c>
      <c r="L14" s="25">
        <v>1</v>
      </c>
      <c r="M14" s="25">
        <v>0</v>
      </c>
      <c r="N14" s="25">
        <f t="shared" si="3"/>
        <v>0</v>
      </c>
      <c r="O14" s="25">
        <v>0</v>
      </c>
      <c r="P14" s="25">
        <v>0</v>
      </c>
      <c r="Q14" s="31">
        <f t="shared" si="14"/>
        <v>0</v>
      </c>
      <c r="R14" s="25">
        <v>0</v>
      </c>
      <c r="S14" s="25">
        <v>0</v>
      </c>
      <c r="T14" s="29">
        <f t="shared" si="8"/>
        <v>0</v>
      </c>
      <c r="U14" s="28">
        <v>0</v>
      </c>
      <c r="V14" s="25">
        <v>0</v>
      </c>
      <c r="W14" s="29">
        <f t="shared" si="5"/>
        <v>0</v>
      </c>
      <c r="X14" s="28">
        <v>0</v>
      </c>
      <c r="Y14" s="25">
        <v>0</v>
      </c>
      <c r="Z14" s="25">
        <v>0</v>
      </c>
      <c r="AA14" s="101">
        <v>0</v>
      </c>
      <c r="AB14"/>
    </row>
    <row r="15" spans="1:29" s="2" customFormat="1" ht="15.95" customHeight="1">
      <c r="A15" s="24">
        <v>8</v>
      </c>
      <c r="B15" s="25">
        <f t="shared" si="12"/>
        <v>6</v>
      </c>
      <c r="C15" s="25">
        <f t="shared" si="13"/>
        <v>3</v>
      </c>
      <c r="D15" s="26">
        <f t="shared" si="13"/>
        <v>3</v>
      </c>
      <c r="E15" s="27">
        <f t="shared" si="0"/>
        <v>0</v>
      </c>
      <c r="F15" s="25">
        <v>0</v>
      </c>
      <c r="G15" s="26">
        <v>0</v>
      </c>
      <c r="H15" s="27">
        <f t="shared" si="10"/>
        <v>2</v>
      </c>
      <c r="I15" s="25">
        <v>0</v>
      </c>
      <c r="J15" s="26">
        <v>2</v>
      </c>
      <c r="K15" s="27">
        <f t="shared" si="11"/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31">
        <f t="shared" si="14"/>
        <v>0</v>
      </c>
      <c r="R15" s="25">
        <v>0</v>
      </c>
      <c r="S15" s="25">
        <v>0</v>
      </c>
      <c r="T15" s="29">
        <f t="shared" si="8"/>
        <v>0</v>
      </c>
      <c r="U15" s="28">
        <v>0</v>
      </c>
      <c r="V15" s="25">
        <v>0</v>
      </c>
      <c r="W15" s="29">
        <f t="shared" si="5"/>
        <v>0</v>
      </c>
      <c r="X15" s="28">
        <v>0</v>
      </c>
      <c r="Y15" s="25">
        <v>0</v>
      </c>
      <c r="Z15" s="25">
        <v>0</v>
      </c>
      <c r="AA15" s="101">
        <v>0</v>
      </c>
    </row>
    <row r="16" spans="1:29" ht="15.95" customHeight="1" thickBot="1">
      <c r="A16" s="24">
        <v>9</v>
      </c>
      <c r="B16" s="25">
        <f t="shared" si="12"/>
        <v>10</v>
      </c>
      <c r="C16" s="25">
        <f t="shared" si="13"/>
        <v>5</v>
      </c>
      <c r="D16" s="26">
        <f t="shared" si="13"/>
        <v>5</v>
      </c>
      <c r="E16" s="27">
        <f>SUM(F16:G16)</f>
        <v>0</v>
      </c>
      <c r="F16" s="25">
        <v>0</v>
      </c>
      <c r="G16" s="26">
        <v>0</v>
      </c>
      <c r="H16" s="27">
        <f t="shared" si="10"/>
        <v>4</v>
      </c>
      <c r="I16" s="25">
        <v>2</v>
      </c>
      <c r="J16" s="26">
        <v>2</v>
      </c>
      <c r="K16" s="27">
        <f t="shared" si="11"/>
        <v>0</v>
      </c>
      <c r="L16" s="25">
        <v>0</v>
      </c>
      <c r="M16" s="25">
        <v>0</v>
      </c>
      <c r="N16" s="25">
        <f>SUM(O16:P16)</f>
        <v>0</v>
      </c>
      <c r="O16" s="25">
        <v>0</v>
      </c>
      <c r="P16" s="25">
        <v>0</v>
      </c>
      <c r="Q16" s="31">
        <f t="shared" si="14"/>
        <v>0</v>
      </c>
      <c r="R16" s="25">
        <v>0</v>
      </c>
      <c r="S16" s="25">
        <v>0</v>
      </c>
      <c r="T16" s="29">
        <f>SUM(U16:V16)</f>
        <v>0</v>
      </c>
      <c r="U16" s="28">
        <v>0</v>
      </c>
      <c r="V16" s="25">
        <v>0</v>
      </c>
      <c r="W16" s="29">
        <f t="shared" si="5"/>
        <v>0</v>
      </c>
      <c r="X16" s="28">
        <v>0</v>
      </c>
      <c r="Y16" s="25">
        <v>0</v>
      </c>
      <c r="Z16" s="25">
        <v>0</v>
      </c>
      <c r="AA16" s="101">
        <v>0</v>
      </c>
      <c r="AB16" s="2"/>
    </row>
    <row r="17" spans="1:28" s="2" customFormat="1" ht="15.95" customHeight="1" thickBot="1">
      <c r="A17" s="107"/>
      <c r="B17" s="108">
        <f t="shared" ref="B17:V17" si="15">SUM(B10:B16)</f>
        <v>45</v>
      </c>
      <c r="C17" s="108">
        <f t="shared" si="15"/>
        <v>29</v>
      </c>
      <c r="D17" s="108">
        <f t="shared" si="15"/>
        <v>16</v>
      </c>
      <c r="E17" s="109">
        <f t="shared" si="15"/>
        <v>0</v>
      </c>
      <c r="F17" s="108">
        <f t="shared" si="15"/>
        <v>0</v>
      </c>
      <c r="G17" s="108">
        <f t="shared" si="15"/>
        <v>0</v>
      </c>
      <c r="H17" s="108">
        <f t="shared" si="15"/>
        <v>17</v>
      </c>
      <c r="I17" s="108">
        <f t="shared" si="15"/>
        <v>7</v>
      </c>
      <c r="J17" s="108">
        <f t="shared" si="15"/>
        <v>10</v>
      </c>
      <c r="K17" s="109">
        <f t="shared" si="15"/>
        <v>12</v>
      </c>
      <c r="L17" s="109">
        <f t="shared" si="15"/>
        <v>7</v>
      </c>
      <c r="M17" s="109">
        <f t="shared" si="15"/>
        <v>5</v>
      </c>
      <c r="N17" s="108">
        <f t="shared" si="15"/>
        <v>1</v>
      </c>
      <c r="O17" s="108">
        <f t="shared" si="15"/>
        <v>1</v>
      </c>
      <c r="P17" s="108">
        <f t="shared" si="15"/>
        <v>0</v>
      </c>
      <c r="Q17" s="108">
        <f t="shared" si="15"/>
        <v>0</v>
      </c>
      <c r="R17" s="108">
        <f t="shared" si="15"/>
        <v>0</v>
      </c>
      <c r="S17" s="108">
        <f t="shared" si="15"/>
        <v>0</v>
      </c>
      <c r="T17" s="108">
        <f t="shared" si="15"/>
        <v>13</v>
      </c>
      <c r="U17" s="108">
        <f t="shared" si="15"/>
        <v>13</v>
      </c>
      <c r="V17" s="108">
        <f t="shared" si="15"/>
        <v>0</v>
      </c>
      <c r="W17" s="108">
        <f>SUM(W10:W15)</f>
        <v>0</v>
      </c>
      <c r="X17" s="108">
        <f>SUM(X10:X16)</f>
        <v>0</v>
      </c>
      <c r="Y17" s="108">
        <f>SUM(Y10:Y16)</f>
        <v>0</v>
      </c>
      <c r="Z17" s="108">
        <v>0</v>
      </c>
      <c r="AA17" s="111">
        <v>0</v>
      </c>
    </row>
    <row r="18" spans="1:28" s="2" customFormat="1" ht="15.95" customHeight="1">
      <c r="A18" s="125">
        <v>10</v>
      </c>
      <c r="B18" s="25">
        <f>SUM(C18:D18)</f>
        <v>9</v>
      </c>
      <c r="C18" s="25">
        <f>SUM(C16,F18,I18)-SUM(L18,O18,R18)</f>
        <v>6</v>
      </c>
      <c r="D18" s="26">
        <f>SUM(D16,G18,J18)-SUM(M18,P18,S18)</f>
        <v>3</v>
      </c>
      <c r="E18" s="27">
        <f t="shared" si="0"/>
        <v>1</v>
      </c>
      <c r="F18" s="25">
        <v>0</v>
      </c>
      <c r="G18" s="26">
        <v>1</v>
      </c>
      <c r="H18" s="27">
        <f t="shared" ref="H18:H24" si="16">SUM(I18:J18)</f>
        <v>2</v>
      </c>
      <c r="I18" s="25">
        <v>2</v>
      </c>
      <c r="J18" s="26">
        <v>0</v>
      </c>
      <c r="K18" s="27">
        <f>SUM(L18:M18)</f>
        <v>4</v>
      </c>
      <c r="L18" s="25">
        <v>1</v>
      </c>
      <c r="M18" s="25">
        <v>3</v>
      </c>
      <c r="N18" s="27">
        <f t="shared" ref="N18:N29" si="17">SUM(O18:P18)</f>
        <v>0</v>
      </c>
      <c r="O18" s="25">
        <v>0</v>
      </c>
      <c r="P18" s="25">
        <v>0</v>
      </c>
      <c r="Q18" s="31">
        <f t="shared" ref="Q18:Q24" si="18">SUM(R18:S18)</f>
        <v>0</v>
      </c>
      <c r="R18" s="25">
        <v>0</v>
      </c>
      <c r="S18" s="25">
        <v>0</v>
      </c>
      <c r="T18" s="25">
        <f t="shared" si="8"/>
        <v>0</v>
      </c>
      <c r="U18" s="28">
        <v>0</v>
      </c>
      <c r="V18" s="25">
        <v>0</v>
      </c>
      <c r="W18" s="29">
        <f t="shared" ref="W18:W24" si="19">SUM(X18:Y18)</f>
        <v>0</v>
      </c>
      <c r="X18" s="28">
        <v>0</v>
      </c>
      <c r="Y18" s="25">
        <v>0</v>
      </c>
      <c r="Z18" s="25">
        <v>0</v>
      </c>
      <c r="AA18" s="30">
        <v>0</v>
      </c>
    </row>
    <row r="19" spans="1:28" s="2" customFormat="1" ht="15.95" customHeight="1">
      <c r="A19" s="24">
        <v>11</v>
      </c>
      <c r="B19" s="25">
        <f t="shared" ref="B19:B24" si="20">SUM(C19:D19)</f>
        <v>9</v>
      </c>
      <c r="C19" s="25">
        <f t="shared" ref="C19:D24" si="21">SUM(C18,F19,I19)-SUM(L19,O19,R19)</f>
        <v>7</v>
      </c>
      <c r="D19" s="26">
        <f t="shared" si="21"/>
        <v>2</v>
      </c>
      <c r="E19" s="27">
        <f t="shared" si="0"/>
        <v>0</v>
      </c>
      <c r="F19" s="25">
        <v>0</v>
      </c>
      <c r="G19" s="26">
        <v>0</v>
      </c>
      <c r="H19" s="27">
        <f t="shared" si="16"/>
        <v>2</v>
      </c>
      <c r="I19" s="25">
        <v>2</v>
      </c>
      <c r="J19" s="26">
        <v>0</v>
      </c>
      <c r="K19" s="27">
        <f>SUM(L19:M19)</f>
        <v>2</v>
      </c>
      <c r="L19" s="25">
        <v>1</v>
      </c>
      <c r="M19" s="25">
        <v>1</v>
      </c>
      <c r="N19" s="25">
        <f t="shared" si="17"/>
        <v>0</v>
      </c>
      <c r="O19" s="25">
        <v>0</v>
      </c>
      <c r="P19" s="25">
        <v>0</v>
      </c>
      <c r="Q19" s="31">
        <f t="shared" si="18"/>
        <v>0</v>
      </c>
      <c r="R19" s="25">
        <v>0</v>
      </c>
      <c r="S19" s="25">
        <v>0</v>
      </c>
      <c r="T19" s="25">
        <f t="shared" si="8"/>
        <v>0</v>
      </c>
      <c r="U19" s="28">
        <v>0</v>
      </c>
      <c r="V19" s="25">
        <v>0</v>
      </c>
      <c r="W19" s="29">
        <f t="shared" si="19"/>
        <v>0</v>
      </c>
      <c r="X19" s="28">
        <v>0</v>
      </c>
      <c r="Y19" s="25">
        <v>0</v>
      </c>
      <c r="Z19" s="25">
        <v>0</v>
      </c>
      <c r="AA19" s="101">
        <v>0</v>
      </c>
    </row>
    <row r="20" spans="1:28" s="2" customFormat="1" ht="15.95" customHeight="1">
      <c r="A20" s="24">
        <v>12</v>
      </c>
      <c r="B20" s="25">
        <f t="shared" si="20"/>
        <v>10</v>
      </c>
      <c r="C20" s="25">
        <f t="shared" si="21"/>
        <v>6</v>
      </c>
      <c r="D20" s="26">
        <f t="shared" si="21"/>
        <v>4</v>
      </c>
      <c r="E20" s="27">
        <f t="shared" si="0"/>
        <v>0</v>
      </c>
      <c r="F20" s="25">
        <v>0</v>
      </c>
      <c r="G20" s="26">
        <v>0</v>
      </c>
      <c r="H20" s="27">
        <f t="shared" si="16"/>
        <v>3</v>
      </c>
      <c r="I20" s="25">
        <v>0</v>
      </c>
      <c r="J20" s="26">
        <v>3</v>
      </c>
      <c r="K20" s="27">
        <f>SUM(L20:M20)</f>
        <v>2</v>
      </c>
      <c r="L20" s="25">
        <v>1</v>
      </c>
      <c r="M20" s="25">
        <v>1</v>
      </c>
      <c r="N20" s="25">
        <f t="shared" si="17"/>
        <v>0</v>
      </c>
      <c r="O20" s="25">
        <v>0</v>
      </c>
      <c r="P20" s="25">
        <v>0</v>
      </c>
      <c r="Q20" s="32">
        <f t="shared" si="18"/>
        <v>0</v>
      </c>
      <c r="R20" s="25">
        <v>0</v>
      </c>
      <c r="S20" s="25">
        <v>0</v>
      </c>
      <c r="T20" s="25">
        <f t="shared" si="8"/>
        <v>0</v>
      </c>
      <c r="U20" s="28">
        <v>0</v>
      </c>
      <c r="V20" s="25">
        <v>0</v>
      </c>
      <c r="W20" s="29">
        <f t="shared" si="19"/>
        <v>0</v>
      </c>
      <c r="X20" s="28">
        <v>0</v>
      </c>
      <c r="Y20" s="25">
        <v>0</v>
      </c>
      <c r="Z20" s="25">
        <v>0</v>
      </c>
      <c r="AA20" s="101">
        <v>0</v>
      </c>
    </row>
    <row r="21" spans="1:28" s="2" customFormat="1" ht="15.95" customHeight="1">
      <c r="A21" s="24">
        <v>13</v>
      </c>
      <c r="B21" s="25">
        <f t="shared" si="20"/>
        <v>8</v>
      </c>
      <c r="C21" s="25">
        <f t="shared" si="21"/>
        <v>6</v>
      </c>
      <c r="D21" s="26">
        <f t="shared" si="21"/>
        <v>2</v>
      </c>
      <c r="E21" s="27">
        <f t="shared" si="0"/>
        <v>0</v>
      </c>
      <c r="F21" s="25">
        <v>0</v>
      </c>
      <c r="G21" s="26">
        <v>0</v>
      </c>
      <c r="H21" s="27">
        <f t="shared" si="16"/>
        <v>3</v>
      </c>
      <c r="I21" s="25">
        <v>2</v>
      </c>
      <c r="J21" s="26">
        <v>1</v>
      </c>
      <c r="K21" s="27">
        <f t="shared" ref="K21:K29" si="22">SUM(L21:M21)</f>
        <v>5</v>
      </c>
      <c r="L21" s="25">
        <v>2</v>
      </c>
      <c r="M21" s="25">
        <v>3</v>
      </c>
      <c r="N21" s="25">
        <f t="shared" si="17"/>
        <v>0</v>
      </c>
      <c r="O21" s="25">
        <v>0</v>
      </c>
      <c r="P21" s="25">
        <v>0</v>
      </c>
      <c r="Q21" s="31">
        <f t="shared" si="18"/>
        <v>0</v>
      </c>
      <c r="R21" s="25">
        <v>0</v>
      </c>
      <c r="S21" s="25">
        <v>0</v>
      </c>
      <c r="T21" s="25">
        <f t="shared" si="8"/>
        <v>0</v>
      </c>
      <c r="U21" s="28">
        <v>0</v>
      </c>
      <c r="V21" s="25">
        <v>0</v>
      </c>
      <c r="W21" s="29">
        <f t="shared" si="19"/>
        <v>0</v>
      </c>
      <c r="X21" s="28">
        <v>0</v>
      </c>
      <c r="Y21" s="25">
        <v>0</v>
      </c>
      <c r="Z21" s="25">
        <v>0</v>
      </c>
      <c r="AA21" s="101">
        <v>0</v>
      </c>
    </row>
    <row r="22" spans="1:28" s="2" customFormat="1" ht="15.95" customHeight="1">
      <c r="A22" s="199">
        <v>14</v>
      </c>
      <c r="B22" s="25">
        <f t="shared" si="20"/>
        <v>9</v>
      </c>
      <c r="C22" s="25">
        <f t="shared" si="21"/>
        <v>5</v>
      </c>
      <c r="D22" s="26">
        <f t="shared" si="21"/>
        <v>4</v>
      </c>
      <c r="E22" s="27">
        <f t="shared" si="0"/>
        <v>0</v>
      </c>
      <c r="F22" s="25">
        <v>0</v>
      </c>
      <c r="G22" s="26">
        <v>0</v>
      </c>
      <c r="H22" s="28">
        <f t="shared" si="16"/>
        <v>2</v>
      </c>
      <c r="I22" s="25">
        <v>0</v>
      </c>
      <c r="J22" s="26">
        <v>2</v>
      </c>
      <c r="K22" s="27">
        <f t="shared" si="22"/>
        <v>1</v>
      </c>
      <c r="L22" s="25">
        <v>1</v>
      </c>
      <c r="M22" s="25">
        <v>0</v>
      </c>
      <c r="N22" s="25">
        <f t="shared" si="17"/>
        <v>0</v>
      </c>
      <c r="O22" s="25">
        <v>0</v>
      </c>
      <c r="P22" s="25">
        <v>0</v>
      </c>
      <c r="Q22" s="32">
        <f t="shared" si="18"/>
        <v>0</v>
      </c>
      <c r="R22" s="25">
        <v>0</v>
      </c>
      <c r="S22" s="25">
        <v>0</v>
      </c>
      <c r="T22" s="25">
        <f t="shared" si="8"/>
        <v>0</v>
      </c>
      <c r="U22" s="28">
        <v>0</v>
      </c>
      <c r="V22" s="25">
        <v>0</v>
      </c>
      <c r="W22" s="29">
        <f t="shared" si="19"/>
        <v>0</v>
      </c>
      <c r="X22" s="28">
        <v>0</v>
      </c>
      <c r="Y22" s="25">
        <v>0</v>
      </c>
      <c r="Z22" s="25">
        <v>0</v>
      </c>
      <c r="AA22" s="101">
        <v>0</v>
      </c>
    </row>
    <row r="23" spans="1:28" s="2" customFormat="1" ht="15.95" customHeight="1">
      <c r="A23" s="24">
        <v>15</v>
      </c>
      <c r="B23" s="25">
        <f t="shared" si="20"/>
        <v>10</v>
      </c>
      <c r="C23" s="25">
        <f t="shared" si="21"/>
        <v>6</v>
      </c>
      <c r="D23" s="26">
        <f t="shared" si="21"/>
        <v>4</v>
      </c>
      <c r="E23" s="27">
        <f t="shared" si="0"/>
        <v>0</v>
      </c>
      <c r="F23" s="25">
        <v>0</v>
      </c>
      <c r="G23" s="26">
        <v>0</v>
      </c>
      <c r="H23" s="28">
        <f t="shared" si="16"/>
        <v>3</v>
      </c>
      <c r="I23" s="25">
        <v>2</v>
      </c>
      <c r="J23" s="26">
        <v>1</v>
      </c>
      <c r="K23" s="27">
        <f t="shared" si="22"/>
        <v>2</v>
      </c>
      <c r="L23" s="25">
        <v>1</v>
      </c>
      <c r="M23" s="25">
        <v>1</v>
      </c>
      <c r="N23" s="25">
        <f t="shared" si="17"/>
        <v>0</v>
      </c>
      <c r="O23" s="25">
        <v>0</v>
      </c>
      <c r="P23" s="25">
        <v>0</v>
      </c>
      <c r="Q23" s="32">
        <f t="shared" si="18"/>
        <v>0</v>
      </c>
      <c r="R23" s="25">
        <v>0</v>
      </c>
      <c r="S23" s="25">
        <v>0</v>
      </c>
      <c r="T23" s="25">
        <f t="shared" si="8"/>
        <v>0</v>
      </c>
      <c r="U23" s="28">
        <v>0</v>
      </c>
      <c r="V23" s="25">
        <v>0</v>
      </c>
      <c r="W23" s="29">
        <f t="shared" si="19"/>
        <v>0</v>
      </c>
      <c r="X23" s="28">
        <v>0</v>
      </c>
      <c r="Y23" s="25">
        <v>0</v>
      </c>
      <c r="Z23" s="25">
        <v>0</v>
      </c>
      <c r="AA23" s="101">
        <v>0</v>
      </c>
    </row>
    <row r="24" spans="1:28" s="2" customFormat="1" ht="15.95" customHeight="1" thickBot="1">
      <c r="A24" s="24">
        <v>16</v>
      </c>
      <c r="B24" s="25">
        <f t="shared" si="20"/>
        <v>10</v>
      </c>
      <c r="C24" s="25">
        <f t="shared" si="21"/>
        <v>6</v>
      </c>
      <c r="D24" s="26">
        <f t="shared" si="21"/>
        <v>4</v>
      </c>
      <c r="E24" s="27">
        <f t="shared" si="0"/>
        <v>0</v>
      </c>
      <c r="F24" s="25">
        <v>0</v>
      </c>
      <c r="G24" s="26">
        <v>0</v>
      </c>
      <c r="H24" s="28">
        <f t="shared" si="16"/>
        <v>0</v>
      </c>
      <c r="I24" s="25">
        <v>0</v>
      </c>
      <c r="J24" s="26">
        <v>0</v>
      </c>
      <c r="K24" s="27">
        <f t="shared" si="22"/>
        <v>0</v>
      </c>
      <c r="L24" s="25">
        <v>0</v>
      </c>
      <c r="M24" s="25">
        <v>0</v>
      </c>
      <c r="N24" s="25">
        <f t="shared" si="17"/>
        <v>0</v>
      </c>
      <c r="O24" s="25">
        <v>0</v>
      </c>
      <c r="P24" s="25">
        <v>0</v>
      </c>
      <c r="Q24" s="32">
        <f t="shared" si="18"/>
        <v>0</v>
      </c>
      <c r="R24" s="25">
        <v>0</v>
      </c>
      <c r="S24" s="25">
        <v>0</v>
      </c>
      <c r="T24" s="25">
        <f t="shared" si="8"/>
        <v>0</v>
      </c>
      <c r="U24" s="28">
        <v>0</v>
      </c>
      <c r="V24" s="25">
        <v>0</v>
      </c>
      <c r="W24" s="29">
        <f t="shared" si="19"/>
        <v>0</v>
      </c>
      <c r="X24" s="28">
        <v>0</v>
      </c>
      <c r="Y24" s="25">
        <v>0</v>
      </c>
      <c r="Z24" s="25">
        <v>0</v>
      </c>
      <c r="AA24" s="101">
        <v>0</v>
      </c>
    </row>
    <row r="25" spans="1:28" s="2" customFormat="1" ht="15.95" customHeight="1" thickBot="1">
      <c r="A25" s="107"/>
      <c r="B25" s="110">
        <f>SUM(B18:B24)</f>
        <v>65</v>
      </c>
      <c r="C25" s="110">
        <f>SUM(C18:C24)</f>
        <v>42</v>
      </c>
      <c r="D25" s="110">
        <f>SUM(D18:D24)</f>
        <v>23</v>
      </c>
      <c r="E25" s="109">
        <f t="shared" ref="E25:Y25" si="23">SUM(E18:E24)</f>
        <v>1</v>
      </c>
      <c r="F25" s="110">
        <f t="shared" si="23"/>
        <v>0</v>
      </c>
      <c r="G25" s="110">
        <f t="shared" si="23"/>
        <v>1</v>
      </c>
      <c r="H25" s="109">
        <f t="shared" si="23"/>
        <v>15</v>
      </c>
      <c r="I25" s="110">
        <f t="shared" si="23"/>
        <v>8</v>
      </c>
      <c r="J25" s="110">
        <f t="shared" si="23"/>
        <v>7</v>
      </c>
      <c r="K25" s="109">
        <f t="shared" si="23"/>
        <v>16</v>
      </c>
      <c r="L25" s="110">
        <f t="shared" si="23"/>
        <v>7</v>
      </c>
      <c r="M25" s="110">
        <f t="shared" si="23"/>
        <v>9</v>
      </c>
      <c r="N25" s="109">
        <f>SUM(N18:N24)</f>
        <v>0</v>
      </c>
      <c r="O25" s="110">
        <f t="shared" si="23"/>
        <v>0</v>
      </c>
      <c r="P25" s="110">
        <f t="shared" si="23"/>
        <v>0</v>
      </c>
      <c r="Q25" s="109">
        <f t="shared" si="23"/>
        <v>0</v>
      </c>
      <c r="R25" s="110">
        <f t="shared" si="23"/>
        <v>0</v>
      </c>
      <c r="S25" s="110">
        <f t="shared" si="23"/>
        <v>0</v>
      </c>
      <c r="T25" s="109">
        <f t="shared" si="23"/>
        <v>0</v>
      </c>
      <c r="U25" s="110">
        <f t="shared" si="23"/>
        <v>0</v>
      </c>
      <c r="V25" s="110">
        <f t="shared" si="23"/>
        <v>0</v>
      </c>
      <c r="W25" s="109">
        <f t="shared" si="23"/>
        <v>0</v>
      </c>
      <c r="X25" s="110">
        <f t="shared" si="23"/>
        <v>0</v>
      </c>
      <c r="Y25" s="110">
        <f t="shared" si="23"/>
        <v>0</v>
      </c>
      <c r="Z25" s="108">
        <v>0</v>
      </c>
      <c r="AA25" s="33">
        <v>0</v>
      </c>
    </row>
    <row r="26" spans="1:28" s="2" customFormat="1" ht="15.95" customHeight="1">
      <c r="A26" s="129">
        <v>17</v>
      </c>
      <c r="B26" s="25">
        <f t="shared" ref="B26:B32" si="24">SUM(C26:D26)</f>
        <v>7</v>
      </c>
      <c r="C26" s="25">
        <f>SUM(C24,F26,I26)-SUM(L26,O26,R26)</f>
        <v>4</v>
      </c>
      <c r="D26" s="26">
        <f>SUM(D24,G26,J26)-SUM(M26,P26,S26)</f>
        <v>3</v>
      </c>
      <c r="E26" s="27">
        <f t="shared" si="0"/>
        <v>0</v>
      </c>
      <c r="F26" s="25">
        <v>0</v>
      </c>
      <c r="G26" s="26">
        <v>0</v>
      </c>
      <c r="H26" s="28">
        <f t="shared" ref="H26:H32" si="25">SUM(I26:J26)</f>
        <v>2</v>
      </c>
      <c r="I26" s="25">
        <v>2</v>
      </c>
      <c r="J26" s="26">
        <v>0</v>
      </c>
      <c r="K26" s="27">
        <f t="shared" si="22"/>
        <v>5</v>
      </c>
      <c r="L26" s="25">
        <v>4</v>
      </c>
      <c r="M26" s="25">
        <v>1</v>
      </c>
      <c r="N26" s="25">
        <f t="shared" si="17"/>
        <v>0</v>
      </c>
      <c r="O26" s="25">
        <v>0</v>
      </c>
      <c r="P26" s="25">
        <v>0</v>
      </c>
      <c r="Q26" s="32">
        <f>SUM(R26:S26)</f>
        <v>0</v>
      </c>
      <c r="R26" s="25">
        <v>0</v>
      </c>
      <c r="S26" s="25">
        <v>0</v>
      </c>
      <c r="T26" s="25">
        <f t="shared" si="8"/>
        <v>0</v>
      </c>
      <c r="U26" s="28">
        <v>0</v>
      </c>
      <c r="V26" s="25">
        <v>0</v>
      </c>
      <c r="W26" s="29">
        <f t="shared" ref="W26:W32" si="26">SUM(X26:Y26)</f>
        <v>0</v>
      </c>
      <c r="X26" s="28">
        <v>0</v>
      </c>
      <c r="Y26" s="25">
        <v>0</v>
      </c>
      <c r="Z26" s="25">
        <v>0</v>
      </c>
      <c r="AA26" s="101">
        <v>0</v>
      </c>
      <c r="AB26" s="132"/>
    </row>
    <row r="27" spans="1:28" s="2" customFormat="1" ht="15.95" customHeight="1">
      <c r="A27" s="129">
        <v>18</v>
      </c>
      <c r="B27" s="25">
        <f t="shared" si="24"/>
        <v>8</v>
      </c>
      <c r="C27" s="25">
        <f t="shared" ref="C27:D32" si="27">SUM(C26,F27,I27)-SUM(L27,O27,R27)</f>
        <v>5</v>
      </c>
      <c r="D27" s="26">
        <f t="shared" si="27"/>
        <v>3</v>
      </c>
      <c r="E27" s="27">
        <f t="shared" si="0"/>
        <v>0</v>
      </c>
      <c r="F27" s="25">
        <v>0</v>
      </c>
      <c r="G27" s="26">
        <v>0</v>
      </c>
      <c r="H27" s="28">
        <f t="shared" si="25"/>
        <v>3</v>
      </c>
      <c r="I27" s="25">
        <v>2</v>
      </c>
      <c r="J27" s="26">
        <v>1</v>
      </c>
      <c r="K27" s="27">
        <f t="shared" si="22"/>
        <v>2</v>
      </c>
      <c r="L27" s="25">
        <v>1</v>
      </c>
      <c r="M27" s="26">
        <v>1</v>
      </c>
      <c r="N27" s="25">
        <f t="shared" si="17"/>
        <v>0</v>
      </c>
      <c r="O27" s="25">
        <v>0</v>
      </c>
      <c r="P27" s="26">
        <v>0</v>
      </c>
      <c r="Q27" s="27">
        <f>SUM(R27:S27)</f>
        <v>0</v>
      </c>
      <c r="R27" s="25">
        <v>0</v>
      </c>
      <c r="S27" s="26">
        <v>0</v>
      </c>
      <c r="T27" s="25">
        <f t="shared" si="8"/>
        <v>0</v>
      </c>
      <c r="U27" s="25">
        <v>0</v>
      </c>
      <c r="V27" s="26">
        <v>0</v>
      </c>
      <c r="W27" s="29">
        <f t="shared" si="26"/>
        <v>0</v>
      </c>
      <c r="X27" s="28">
        <v>0</v>
      </c>
      <c r="Y27" s="25">
        <v>0</v>
      </c>
      <c r="Z27" s="25">
        <v>0</v>
      </c>
      <c r="AA27" s="101">
        <v>0</v>
      </c>
    </row>
    <row r="28" spans="1:28" s="2" customFormat="1" ht="15.95" customHeight="1">
      <c r="A28" s="129">
        <v>19</v>
      </c>
      <c r="B28" s="25">
        <f t="shared" si="24"/>
        <v>7</v>
      </c>
      <c r="C28" s="25">
        <f t="shared" si="27"/>
        <v>4</v>
      </c>
      <c r="D28" s="26">
        <f t="shared" si="27"/>
        <v>3</v>
      </c>
      <c r="E28" s="27">
        <f t="shared" si="0"/>
        <v>0</v>
      </c>
      <c r="F28" s="25">
        <v>0</v>
      </c>
      <c r="G28" s="26">
        <v>0</v>
      </c>
      <c r="H28" s="28">
        <f t="shared" si="25"/>
        <v>0</v>
      </c>
      <c r="I28" s="25">
        <v>0</v>
      </c>
      <c r="J28" s="26">
        <v>0</v>
      </c>
      <c r="K28" s="27">
        <f t="shared" si="22"/>
        <v>1</v>
      </c>
      <c r="L28" s="25">
        <v>1</v>
      </c>
      <c r="M28" s="25">
        <v>0</v>
      </c>
      <c r="N28" s="25">
        <f t="shared" si="17"/>
        <v>0</v>
      </c>
      <c r="O28" s="25">
        <v>0</v>
      </c>
      <c r="P28" s="26">
        <v>0</v>
      </c>
      <c r="Q28" s="31">
        <v>0</v>
      </c>
      <c r="R28" s="25">
        <v>0</v>
      </c>
      <c r="S28" s="25">
        <v>0</v>
      </c>
      <c r="T28" s="25">
        <f t="shared" si="8"/>
        <v>0</v>
      </c>
      <c r="U28" s="25">
        <v>0</v>
      </c>
      <c r="V28" s="26">
        <v>0</v>
      </c>
      <c r="W28" s="29">
        <f t="shared" si="26"/>
        <v>0</v>
      </c>
      <c r="X28" s="28">
        <v>0</v>
      </c>
      <c r="Y28" s="25">
        <v>0</v>
      </c>
      <c r="Z28" s="25">
        <v>0</v>
      </c>
      <c r="AA28" s="101">
        <v>0</v>
      </c>
      <c r="AB28" s="9"/>
    </row>
    <row r="29" spans="1:28" s="2" customFormat="1" ht="15.95" customHeight="1">
      <c r="A29" s="129">
        <v>20</v>
      </c>
      <c r="B29" s="25">
        <f t="shared" si="24"/>
        <v>7</v>
      </c>
      <c r="C29" s="25">
        <f t="shared" si="27"/>
        <v>3</v>
      </c>
      <c r="D29" s="26">
        <f t="shared" si="27"/>
        <v>4</v>
      </c>
      <c r="E29" s="27">
        <f t="shared" si="0"/>
        <v>0</v>
      </c>
      <c r="F29" s="25">
        <v>0</v>
      </c>
      <c r="G29" s="26">
        <v>0</v>
      </c>
      <c r="H29" s="28">
        <f t="shared" si="25"/>
        <v>2</v>
      </c>
      <c r="I29" s="25">
        <v>0</v>
      </c>
      <c r="J29" s="26">
        <v>2</v>
      </c>
      <c r="K29" s="27">
        <f t="shared" si="22"/>
        <v>2</v>
      </c>
      <c r="L29" s="25">
        <v>1</v>
      </c>
      <c r="M29" s="25">
        <v>1</v>
      </c>
      <c r="N29" s="25">
        <f t="shared" si="17"/>
        <v>0</v>
      </c>
      <c r="O29" s="25">
        <v>0</v>
      </c>
      <c r="P29" s="26">
        <v>0</v>
      </c>
      <c r="Q29" s="31">
        <f>SUM(R29:S29)</f>
        <v>0</v>
      </c>
      <c r="R29" s="25">
        <v>0</v>
      </c>
      <c r="S29" s="25">
        <v>0</v>
      </c>
      <c r="T29" s="25">
        <f t="shared" si="8"/>
        <v>0</v>
      </c>
      <c r="U29" s="25">
        <v>0</v>
      </c>
      <c r="V29" s="26">
        <v>0</v>
      </c>
      <c r="W29" s="29">
        <f t="shared" si="26"/>
        <v>0</v>
      </c>
      <c r="X29" s="28">
        <v>0</v>
      </c>
      <c r="Y29" s="25">
        <v>0</v>
      </c>
      <c r="Z29" s="25">
        <v>0</v>
      </c>
      <c r="AA29" s="101">
        <v>0</v>
      </c>
      <c r="AB29" s="9"/>
    </row>
    <row r="30" spans="1:28" s="9" customFormat="1" ht="15.95" customHeight="1">
      <c r="A30" s="129">
        <v>21</v>
      </c>
      <c r="B30" s="25">
        <f t="shared" si="24"/>
        <v>8</v>
      </c>
      <c r="C30" s="25">
        <f t="shared" si="27"/>
        <v>3</v>
      </c>
      <c r="D30" s="26">
        <f t="shared" si="27"/>
        <v>5</v>
      </c>
      <c r="E30" s="27">
        <f>SUM(F30:G30)</f>
        <v>1</v>
      </c>
      <c r="F30" s="25">
        <v>0</v>
      </c>
      <c r="G30" s="26">
        <v>1</v>
      </c>
      <c r="H30" s="28">
        <f t="shared" si="25"/>
        <v>1</v>
      </c>
      <c r="I30" s="25">
        <v>0</v>
      </c>
      <c r="J30" s="26">
        <v>1</v>
      </c>
      <c r="K30" s="27">
        <f>SUM(L30:M30)</f>
        <v>1</v>
      </c>
      <c r="L30" s="25">
        <v>0</v>
      </c>
      <c r="M30" s="25">
        <v>1</v>
      </c>
      <c r="N30" s="25">
        <f>SUM(O30:P30)</f>
        <v>0</v>
      </c>
      <c r="O30" s="25">
        <v>0</v>
      </c>
      <c r="P30" s="26">
        <v>0</v>
      </c>
      <c r="Q30" s="31">
        <f>SUM(R30:S30)</f>
        <v>0</v>
      </c>
      <c r="R30" s="25">
        <v>0</v>
      </c>
      <c r="S30" s="25">
        <v>0</v>
      </c>
      <c r="T30" s="25">
        <f>SUM(U30:V30)</f>
        <v>0</v>
      </c>
      <c r="U30" s="25">
        <v>0</v>
      </c>
      <c r="V30" s="26">
        <v>0</v>
      </c>
      <c r="W30" s="29">
        <f t="shared" si="26"/>
        <v>0</v>
      </c>
      <c r="X30" s="28">
        <v>0</v>
      </c>
      <c r="Y30" s="25">
        <v>0</v>
      </c>
      <c r="Z30" s="25">
        <v>0</v>
      </c>
      <c r="AA30" s="101">
        <v>0</v>
      </c>
    </row>
    <row r="31" spans="1:28" s="9" customFormat="1" ht="15.95" customHeight="1">
      <c r="A31" s="129">
        <v>22</v>
      </c>
      <c r="B31" s="25">
        <f t="shared" si="24"/>
        <v>8</v>
      </c>
      <c r="C31" s="25">
        <f t="shared" si="27"/>
        <v>3</v>
      </c>
      <c r="D31" s="26">
        <f t="shared" si="27"/>
        <v>5</v>
      </c>
      <c r="E31" s="27">
        <f>SUM(F31:G31)</f>
        <v>0</v>
      </c>
      <c r="F31" s="25">
        <v>0</v>
      </c>
      <c r="G31" s="26">
        <v>0</v>
      </c>
      <c r="H31" s="28">
        <f t="shared" si="25"/>
        <v>1</v>
      </c>
      <c r="I31" s="25">
        <v>1</v>
      </c>
      <c r="J31" s="26">
        <v>0</v>
      </c>
      <c r="K31" s="27">
        <f>SUM(L31:M31)</f>
        <v>1</v>
      </c>
      <c r="L31" s="25">
        <v>1</v>
      </c>
      <c r="M31" s="25">
        <v>0</v>
      </c>
      <c r="N31" s="25">
        <f>SUM(O31:P31)</f>
        <v>0</v>
      </c>
      <c r="O31" s="25">
        <v>0</v>
      </c>
      <c r="P31" s="26">
        <v>0</v>
      </c>
      <c r="Q31" s="31">
        <f>SUM(R31:S31)</f>
        <v>0</v>
      </c>
      <c r="R31" s="25">
        <v>0</v>
      </c>
      <c r="S31" s="25">
        <v>0</v>
      </c>
      <c r="T31" s="25">
        <f>SUM(U31:V31)</f>
        <v>0</v>
      </c>
      <c r="U31" s="25">
        <v>0</v>
      </c>
      <c r="V31" s="26">
        <v>0</v>
      </c>
      <c r="W31" s="29">
        <f t="shared" si="26"/>
        <v>0</v>
      </c>
      <c r="X31" s="28">
        <v>0</v>
      </c>
      <c r="Y31" s="25">
        <v>0</v>
      </c>
      <c r="Z31" s="25">
        <v>0</v>
      </c>
      <c r="AA31" s="101">
        <v>0</v>
      </c>
    </row>
    <row r="32" spans="1:28" s="9" customFormat="1" ht="15.95" customHeight="1" thickBot="1">
      <c r="A32" s="129">
        <v>23</v>
      </c>
      <c r="B32" s="25">
        <f t="shared" si="24"/>
        <v>7</v>
      </c>
      <c r="C32" s="25">
        <f t="shared" si="27"/>
        <v>2</v>
      </c>
      <c r="D32" s="26">
        <f t="shared" si="27"/>
        <v>5</v>
      </c>
      <c r="E32" s="27">
        <f>SUM(F32:G32)</f>
        <v>0</v>
      </c>
      <c r="F32" s="25">
        <v>0</v>
      </c>
      <c r="G32" s="26">
        <v>0</v>
      </c>
      <c r="H32" s="28">
        <f t="shared" si="25"/>
        <v>0</v>
      </c>
      <c r="I32" s="25">
        <v>0</v>
      </c>
      <c r="J32" s="26">
        <v>0</v>
      </c>
      <c r="K32" s="27">
        <f>SUM(L32:M32)</f>
        <v>1</v>
      </c>
      <c r="L32" s="25">
        <v>1</v>
      </c>
      <c r="M32" s="25">
        <v>0</v>
      </c>
      <c r="N32" s="25">
        <f>SUM(O32:P32)</f>
        <v>0</v>
      </c>
      <c r="O32" s="25">
        <v>0</v>
      </c>
      <c r="P32" s="26">
        <v>0</v>
      </c>
      <c r="Q32" s="31">
        <f>SUM(R32:S32)</f>
        <v>0</v>
      </c>
      <c r="R32" s="25">
        <v>0</v>
      </c>
      <c r="S32" s="25">
        <v>0</v>
      </c>
      <c r="T32" s="25">
        <f>SUM(U32:V32)</f>
        <v>0</v>
      </c>
      <c r="U32" s="25">
        <v>0</v>
      </c>
      <c r="V32" s="26">
        <v>0</v>
      </c>
      <c r="W32" s="29">
        <f t="shared" si="26"/>
        <v>0</v>
      </c>
      <c r="X32" s="28">
        <v>0</v>
      </c>
      <c r="Y32" s="25">
        <v>0</v>
      </c>
      <c r="Z32" s="25">
        <v>0</v>
      </c>
      <c r="AA32" s="101">
        <v>0</v>
      </c>
    </row>
    <row r="33" spans="1:30" s="9" customFormat="1" ht="15.95" customHeight="1" thickBot="1">
      <c r="A33" s="130"/>
      <c r="B33" s="109">
        <f t="shared" ref="B33:Y33" si="28">SUM(B26:B32)</f>
        <v>52</v>
      </c>
      <c r="C33" s="109">
        <f t="shared" si="28"/>
        <v>24</v>
      </c>
      <c r="D33" s="109">
        <f t="shared" si="28"/>
        <v>28</v>
      </c>
      <c r="E33" s="109">
        <f t="shared" si="28"/>
        <v>1</v>
      </c>
      <c r="F33" s="110">
        <f t="shared" si="28"/>
        <v>0</v>
      </c>
      <c r="G33" s="110">
        <f t="shared" si="28"/>
        <v>1</v>
      </c>
      <c r="H33" s="109">
        <f t="shared" si="28"/>
        <v>9</v>
      </c>
      <c r="I33" s="110">
        <f t="shared" si="28"/>
        <v>5</v>
      </c>
      <c r="J33" s="110">
        <f t="shared" si="28"/>
        <v>4</v>
      </c>
      <c r="K33" s="109">
        <f t="shared" si="28"/>
        <v>13</v>
      </c>
      <c r="L33" s="110">
        <f t="shared" si="28"/>
        <v>9</v>
      </c>
      <c r="M33" s="110">
        <f t="shared" si="28"/>
        <v>4</v>
      </c>
      <c r="N33" s="109">
        <f t="shared" si="28"/>
        <v>0</v>
      </c>
      <c r="O33" s="110">
        <f t="shared" si="28"/>
        <v>0</v>
      </c>
      <c r="P33" s="110">
        <f t="shared" si="28"/>
        <v>0</v>
      </c>
      <c r="Q33" s="109">
        <f t="shared" si="28"/>
        <v>0</v>
      </c>
      <c r="R33" s="110">
        <f t="shared" si="28"/>
        <v>0</v>
      </c>
      <c r="S33" s="110">
        <f t="shared" si="28"/>
        <v>0</v>
      </c>
      <c r="T33" s="109">
        <f t="shared" si="28"/>
        <v>0</v>
      </c>
      <c r="U33" s="110">
        <f t="shared" si="28"/>
        <v>0</v>
      </c>
      <c r="V33" s="110">
        <f t="shared" si="28"/>
        <v>0</v>
      </c>
      <c r="W33" s="109">
        <f t="shared" si="28"/>
        <v>0</v>
      </c>
      <c r="X33" s="110">
        <f t="shared" si="28"/>
        <v>0</v>
      </c>
      <c r="Y33" s="110">
        <f t="shared" si="28"/>
        <v>0</v>
      </c>
      <c r="Z33" s="108">
        <v>0</v>
      </c>
      <c r="AA33" s="33">
        <v>0</v>
      </c>
    </row>
    <row r="34" spans="1:30" s="9" customFormat="1" ht="15.95" customHeight="1">
      <c r="A34" s="129">
        <v>24</v>
      </c>
      <c r="B34" s="25">
        <f t="shared" ref="B34:B38" si="29">SUM(C34:D34)</f>
        <v>8</v>
      </c>
      <c r="C34" s="25">
        <f>SUM(C32,F34,I34)-SUM(L34,O34,R34)</f>
        <v>4</v>
      </c>
      <c r="D34" s="26">
        <f>SUM(D32,G34,J34)-SUM(M34,P34,S34)</f>
        <v>4</v>
      </c>
      <c r="E34" s="27">
        <f t="shared" ref="E34:E38" si="30">SUM(F34:G34)</f>
        <v>1</v>
      </c>
      <c r="F34" s="25">
        <v>1</v>
      </c>
      <c r="G34" s="26">
        <v>0</v>
      </c>
      <c r="H34" s="28">
        <f t="shared" ref="H34:H38" si="31">SUM(I34:J34)</f>
        <v>2</v>
      </c>
      <c r="I34" s="25">
        <v>1</v>
      </c>
      <c r="J34" s="26">
        <v>1</v>
      </c>
      <c r="K34" s="27">
        <f t="shared" ref="K34:K38" si="32">SUM(L34:M34)</f>
        <v>1</v>
      </c>
      <c r="L34" s="25">
        <v>0</v>
      </c>
      <c r="M34" s="25">
        <v>1</v>
      </c>
      <c r="N34" s="25">
        <f t="shared" ref="N34:N38" si="33">SUM(O34:P34)</f>
        <v>1</v>
      </c>
      <c r="O34" s="25">
        <v>0</v>
      </c>
      <c r="P34" s="26">
        <v>1</v>
      </c>
      <c r="Q34" s="31">
        <v>0</v>
      </c>
      <c r="R34" s="25">
        <v>0</v>
      </c>
      <c r="S34" s="25">
        <v>0</v>
      </c>
      <c r="T34" s="25">
        <f t="shared" ref="T34:T38" si="34">SUM(U34:V34)</f>
        <v>3</v>
      </c>
      <c r="U34" s="25">
        <v>0</v>
      </c>
      <c r="V34" s="26">
        <v>3</v>
      </c>
      <c r="W34" s="29">
        <f t="shared" ref="W34:W38" si="35">SUM(X34:Y34)</f>
        <v>0</v>
      </c>
      <c r="X34" s="28">
        <v>0</v>
      </c>
      <c r="Y34" s="25">
        <v>0</v>
      </c>
      <c r="Z34" s="25">
        <v>0</v>
      </c>
      <c r="AA34" s="101">
        <v>0</v>
      </c>
    </row>
    <row r="35" spans="1:30" s="9" customFormat="1" ht="15.95" customHeight="1">
      <c r="A35" s="129">
        <v>25</v>
      </c>
      <c r="B35" s="25">
        <f t="shared" si="29"/>
        <v>3</v>
      </c>
      <c r="C35" s="25">
        <f t="shared" ref="C35:D38" si="36">SUM(C34,F35,I35)-SUM(L35,O35,R35)</f>
        <v>1</v>
      </c>
      <c r="D35" s="26">
        <f t="shared" si="36"/>
        <v>2</v>
      </c>
      <c r="E35" s="27">
        <f t="shared" si="30"/>
        <v>0</v>
      </c>
      <c r="F35" s="25">
        <v>0</v>
      </c>
      <c r="G35" s="26">
        <v>0</v>
      </c>
      <c r="H35" s="28">
        <f t="shared" si="31"/>
        <v>0</v>
      </c>
      <c r="I35" s="25">
        <v>0</v>
      </c>
      <c r="J35" s="26">
        <v>0</v>
      </c>
      <c r="K35" s="27">
        <f t="shared" si="32"/>
        <v>5</v>
      </c>
      <c r="L35" s="25">
        <v>3</v>
      </c>
      <c r="M35" s="25">
        <v>2</v>
      </c>
      <c r="N35" s="25">
        <f t="shared" si="33"/>
        <v>0</v>
      </c>
      <c r="O35" s="25">
        <v>0</v>
      </c>
      <c r="P35" s="26">
        <v>0</v>
      </c>
      <c r="Q35" s="31">
        <f t="shared" ref="Q35:Q38" si="37">SUM(R35:S35)</f>
        <v>0</v>
      </c>
      <c r="R35" s="25">
        <v>0</v>
      </c>
      <c r="S35" s="25">
        <v>0</v>
      </c>
      <c r="T35" s="25">
        <f t="shared" si="34"/>
        <v>0</v>
      </c>
      <c r="U35" s="25">
        <v>0</v>
      </c>
      <c r="V35" s="26">
        <v>0</v>
      </c>
      <c r="W35" s="29">
        <f t="shared" si="35"/>
        <v>0</v>
      </c>
      <c r="X35" s="28">
        <v>0</v>
      </c>
      <c r="Y35" s="25">
        <v>0</v>
      </c>
      <c r="Z35" s="25">
        <v>0</v>
      </c>
      <c r="AA35" s="101">
        <v>0</v>
      </c>
    </row>
    <row r="36" spans="1:30" s="9" customFormat="1" ht="15.95" customHeight="1">
      <c r="A36" s="129">
        <v>26</v>
      </c>
      <c r="B36" s="25">
        <f t="shared" si="29"/>
        <v>5</v>
      </c>
      <c r="C36" s="25">
        <f t="shared" si="36"/>
        <v>2</v>
      </c>
      <c r="D36" s="26">
        <f t="shared" si="36"/>
        <v>3</v>
      </c>
      <c r="E36" s="27">
        <f t="shared" si="30"/>
        <v>0</v>
      </c>
      <c r="F36" s="25">
        <v>0</v>
      </c>
      <c r="G36" s="26">
        <v>0</v>
      </c>
      <c r="H36" s="28">
        <f t="shared" si="31"/>
        <v>2</v>
      </c>
      <c r="I36" s="25">
        <v>1</v>
      </c>
      <c r="J36" s="26">
        <v>1</v>
      </c>
      <c r="K36" s="27">
        <f t="shared" si="32"/>
        <v>0</v>
      </c>
      <c r="L36" s="25">
        <v>0</v>
      </c>
      <c r="M36" s="25">
        <v>0</v>
      </c>
      <c r="N36" s="25">
        <f t="shared" si="33"/>
        <v>0</v>
      </c>
      <c r="O36" s="25">
        <v>0</v>
      </c>
      <c r="P36" s="26">
        <v>0</v>
      </c>
      <c r="Q36" s="31">
        <f t="shared" si="37"/>
        <v>0</v>
      </c>
      <c r="R36" s="25">
        <v>0</v>
      </c>
      <c r="S36" s="25">
        <v>0</v>
      </c>
      <c r="T36" s="25">
        <f t="shared" si="34"/>
        <v>0</v>
      </c>
      <c r="U36" s="25">
        <v>0</v>
      </c>
      <c r="V36" s="26">
        <v>0</v>
      </c>
      <c r="W36" s="29">
        <f t="shared" si="35"/>
        <v>0</v>
      </c>
      <c r="X36" s="28">
        <v>0</v>
      </c>
      <c r="Y36" s="25">
        <v>0</v>
      </c>
      <c r="Z36" s="25">
        <v>0</v>
      </c>
      <c r="AA36" s="101">
        <v>0</v>
      </c>
    </row>
    <row r="37" spans="1:30" ht="15.95" customHeight="1">
      <c r="A37" s="129">
        <v>27</v>
      </c>
      <c r="B37" s="25">
        <f t="shared" si="29"/>
        <v>6</v>
      </c>
      <c r="C37" s="25">
        <f t="shared" si="36"/>
        <v>3</v>
      </c>
      <c r="D37" s="26">
        <f t="shared" si="36"/>
        <v>3</v>
      </c>
      <c r="E37" s="27">
        <f t="shared" si="30"/>
        <v>0</v>
      </c>
      <c r="F37" s="25">
        <v>0</v>
      </c>
      <c r="G37" s="26">
        <v>0</v>
      </c>
      <c r="H37" s="28">
        <f t="shared" si="31"/>
        <v>1</v>
      </c>
      <c r="I37" s="25">
        <v>1</v>
      </c>
      <c r="J37" s="26">
        <v>0</v>
      </c>
      <c r="K37" s="27">
        <f t="shared" si="32"/>
        <v>0</v>
      </c>
      <c r="L37" s="25">
        <v>0</v>
      </c>
      <c r="M37" s="25">
        <v>0</v>
      </c>
      <c r="N37" s="25">
        <f t="shared" si="33"/>
        <v>0</v>
      </c>
      <c r="O37" s="25">
        <v>0</v>
      </c>
      <c r="P37" s="26">
        <v>0</v>
      </c>
      <c r="Q37" s="31">
        <f t="shared" si="37"/>
        <v>0</v>
      </c>
      <c r="R37" s="25">
        <v>0</v>
      </c>
      <c r="S37" s="25">
        <v>0</v>
      </c>
      <c r="T37" s="25">
        <f t="shared" si="34"/>
        <v>0</v>
      </c>
      <c r="U37" s="25">
        <v>0</v>
      </c>
      <c r="V37" s="26">
        <v>0</v>
      </c>
      <c r="W37" s="29">
        <f t="shared" si="35"/>
        <v>0</v>
      </c>
      <c r="X37" s="28">
        <v>0</v>
      </c>
      <c r="Y37" s="25">
        <v>0</v>
      </c>
      <c r="Z37" s="25">
        <v>0</v>
      </c>
      <c r="AA37" s="101">
        <v>0</v>
      </c>
    </row>
    <row r="38" spans="1:30" ht="15.95" customHeight="1">
      <c r="A38" s="129">
        <v>28</v>
      </c>
      <c r="B38" s="25">
        <f t="shared" si="29"/>
        <v>6</v>
      </c>
      <c r="C38" s="25">
        <f t="shared" si="36"/>
        <v>3</v>
      </c>
      <c r="D38" s="26">
        <f t="shared" si="36"/>
        <v>3</v>
      </c>
      <c r="E38" s="27">
        <f t="shared" si="30"/>
        <v>0</v>
      </c>
      <c r="F38" s="25">
        <v>0</v>
      </c>
      <c r="G38" s="26">
        <v>0</v>
      </c>
      <c r="H38" s="28">
        <f t="shared" si="31"/>
        <v>2</v>
      </c>
      <c r="I38" s="25">
        <v>1</v>
      </c>
      <c r="J38" s="26">
        <v>1</v>
      </c>
      <c r="K38" s="27">
        <f t="shared" si="32"/>
        <v>2</v>
      </c>
      <c r="L38" s="25">
        <v>1</v>
      </c>
      <c r="M38" s="25">
        <v>1</v>
      </c>
      <c r="N38" s="25">
        <f t="shared" si="33"/>
        <v>0</v>
      </c>
      <c r="O38" s="25">
        <v>0</v>
      </c>
      <c r="P38" s="26">
        <v>0</v>
      </c>
      <c r="Q38" s="31">
        <f t="shared" si="37"/>
        <v>0</v>
      </c>
      <c r="R38" s="25">
        <v>0</v>
      </c>
      <c r="S38" s="25">
        <v>0</v>
      </c>
      <c r="T38" s="25">
        <f t="shared" si="34"/>
        <v>2</v>
      </c>
      <c r="U38" s="25">
        <v>0</v>
      </c>
      <c r="V38" s="26">
        <v>2</v>
      </c>
      <c r="W38" s="29">
        <f t="shared" si="35"/>
        <v>0</v>
      </c>
      <c r="X38" s="28">
        <v>0</v>
      </c>
      <c r="Y38" s="25">
        <v>0</v>
      </c>
      <c r="Z38" s="25">
        <v>0</v>
      </c>
      <c r="AA38" s="101">
        <v>0</v>
      </c>
    </row>
    <row r="39" spans="1:30" ht="15.95" customHeight="1">
      <c r="A39" s="129">
        <v>29</v>
      </c>
      <c r="B39" s="25">
        <f t="shared" ref="B39:B40" si="38">SUM(C39:D39)</f>
        <v>5</v>
      </c>
      <c r="C39" s="25">
        <f t="shared" ref="C39:C40" si="39">SUM(C38,F39,I39)-SUM(L39,O39,R39)</f>
        <v>3</v>
      </c>
      <c r="D39" s="26">
        <f t="shared" ref="D39:D40" si="40">SUM(D38,G39,J39)-SUM(M39,P39,S39)</f>
        <v>2</v>
      </c>
      <c r="E39" s="27">
        <f t="shared" ref="E39:E40" si="41">SUM(F39:G39)</f>
        <v>0</v>
      </c>
      <c r="F39" s="25">
        <v>0</v>
      </c>
      <c r="G39" s="26">
        <v>0</v>
      </c>
      <c r="H39" s="28">
        <f t="shared" ref="H39:H40" si="42">SUM(I39:J39)</f>
        <v>0</v>
      </c>
      <c r="I39" s="25">
        <v>0</v>
      </c>
      <c r="J39" s="26">
        <v>0</v>
      </c>
      <c r="K39" s="27">
        <f t="shared" ref="K39:K40" si="43">SUM(L39:M39)</f>
        <v>1</v>
      </c>
      <c r="L39" s="25">
        <v>0</v>
      </c>
      <c r="M39" s="25">
        <v>1</v>
      </c>
      <c r="N39" s="25">
        <f t="shared" ref="N39:N40" si="44">SUM(O39:P39)</f>
        <v>0</v>
      </c>
      <c r="O39" s="25">
        <v>0</v>
      </c>
      <c r="P39" s="26">
        <v>0</v>
      </c>
      <c r="Q39" s="31">
        <f t="shared" ref="Q39:Q40" si="45">SUM(R39:S39)</f>
        <v>0</v>
      </c>
      <c r="R39" s="25">
        <v>0</v>
      </c>
      <c r="S39" s="25">
        <v>0</v>
      </c>
      <c r="T39" s="25">
        <f t="shared" ref="T39:T40" si="46">SUM(U39:V39)</f>
        <v>0</v>
      </c>
      <c r="U39" s="25">
        <v>0</v>
      </c>
      <c r="V39" s="26">
        <v>0</v>
      </c>
      <c r="W39" s="29">
        <f t="shared" ref="W39:W40" si="47">SUM(X39:Y39)</f>
        <v>0</v>
      </c>
      <c r="X39" s="28">
        <v>0</v>
      </c>
      <c r="Y39" s="25">
        <v>0</v>
      </c>
      <c r="Z39" s="25">
        <v>0</v>
      </c>
      <c r="AA39" s="101">
        <v>0</v>
      </c>
    </row>
    <row r="40" spans="1:30" ht="15.95" customHeight="1" thickBot="1">
      <c r="A40" s="129">
        <v>30</v>
      </c>
      <c r="B40" s="25">
        <f t="shared" si="38"/>
        <v>6</v>
      </c>
      <c r="C40" s="25">
        <f t="shared" si="39"/>
        <v>3</v>
      </c>
      <c r="D40" s="26">
        <f t="shared" si="40"/>
        <v>3</v>
      </c>
      <c r="E40" s="27">
        <f t="shared" si="41"/>
        <v>0</v>
      </c>
      <c r="F40" s="25">
        <v>0</v>
      </c>
      <c r="G40" s="26">
        <v>0</v>
      </c>
      <c r="H40" s="28">
        <f t="shared" si="42"/>
        <v>1</v>
      </c>
      <c r="I40" s="25">
        <v>0</v>
      </c>
      <c r="J40" s="26">
        <v>1</v>
      </c>
      <c r="K40" s="27">
        <f t="shared" si="43"/>
        <v>0</v>
      </c>
      <c r="L40" s="25">
        <v>0</v>
      </c>
      <c r="M40" s="25">
        <v>0</v>
      </c>
      <c r="N40" s="25">
        <f t="shared" si="44"/>
        <v>0</v>
      </c>
      <c r="O40" s="25">
        <v>0</v>
      </c>
      <c r="P40" s="26">
        <v>0</v>
      </c>
      <c r="Q40" s="31">
        <f t="shared" si="45"/>
        <v>0</v>
      </c>
      <c r="R40" s="25">
        <v>0</v>
      </c>
      <c r="S40" s="25">
        <v>0</v>
      </c>
      <c r="T40" s="25">
        <f t="shared" si="46"/>
        <v>0</v>
      </c>
      <c r="U40" s="25">
        <v>0</v>
      </c>
      <c r="V40" s="26">
        <v>0</v>
      </c>
      <c r="W40" s="29">
        <f t="shared" si="47"/>
        <v>0</v>
      </c>
      <c r="X40" s="28">
        <v>0</v>
      </c>
      <c r="Y40" s="25">
        <v>0</v>
      </c>
      <c r="Z40" s="25">
        <v>0</v>
      </c>
      <c r="AA40" s="101">
        <v>0</v>
      </c>
    </row>
    <row r="41" spans="1:30" ht="15.95" customHeight="1" thickBot="1">
      <c r="A41" s="107"/>
      <c r="B41" s="109">
        <f>SUM(B34:B40)</f>
        <v>39</v>
      </c>
      <c r="C41" s="109">
        <f>SUM(C34:C40)</f>
        <v>19</v>
      </c>
      <c r="D41" s="109">
        <f>SUM(D34:D40)</f>
        <v>20</v>
      </c>
      <c r="E41" s="109">
        <f t="shared" ref="E41:Y41" si="48">SUM(E34:E40)</f>
        <v>1</v>
      </c>
      <c r="F41" s="110">
        <f t="shared" si="48"/>
        <v>1</v>
      </c>
      <c r="G41" s="110">
        <f t="shared" si="48"/>
        <v>0</v>
      </c>
      <c r="H41" s="109">
        <f t="shared" si="48"/>
        <v>8</v>
      </c>
      <c r="I41" s="110">
        <f t="shared" si="48"/>
        <v>4</v>
      </c>
      <c r="J41" s="110">
        <f t="shared" si="48"/>
        <v>4</v>
      </c>
      <c r="K41" s="109">
        <f t="shared" si="48"/>
        <v>9</v>
      </c>
      <c r="L41" s="110">
        <f t="shared" si="48"/>
        <v>4</v>
      </c>
      <c r="M41" s="110">
        <f t="shared" si="48"/>
        <v>5</v>
      </c>
      <c r="N41" s="109">
        <f t="shared" si="48"/>
        <v>1</v>
      </c>
      <c r="O41" s="110">
        <f t="shared" si="48"/>
        <v>0</v>
      </c>
      <c r="P41" s="110">
        <f t="shared" si="48"/>
        <v>1</v>
      </c>
      <c r="Q41" s="109">
        <f t="shared" si="48"/>
        <v>0</v>
      </c>
      <c r="R41" s="110">
        <f t="shared" si="48"/>
        <v>0</v>
      </c>
      <c r="S41" s="110">
        <f t="shared" si="48"/>
        <v>0</v>
      </c>
      <c r="T41" s="109">
        <f t="shared" si="48"/>
        <v>5</v>
      </c>
      <c r="U41" s="110">
        <f t="shared" si="48"/>
        <v>0</v>
      </c>
      <c r="V41" s="110">
        <f t="shared" si="48"/>
        <v>5</v>
      </c>
      <c r="W41" s="109">
        <f t="shared" si="48"/>
        <v>0</v>
      </c>
      <c r="X41" s="110">
        <f t="shared" si="48"/>
        <v>0</v>
      </c>
      <c r="Y41" s="110">
        <f t="shared" si="48"/>
        <v>0</v>
      </c>
      <c r="Z41" s="108">
        <v>0</v>
      </c>
      <c r="AA41" s="33">
        <v>0</v>
      </c>
      <c r="AB41" s="275">
        <f>SUM(AB2,AB10,AB18,AB26,AB34,AB38,AB40)</f>
        <v>0</v>
      </c>
      <c r="AC41" s="276"/>
      <c r="AD41" s="277"/>
    </row>
    <row r="42" spans="1:30" ht="15.95" customHeight="1" thickBot="1">
      <c r="A42" s="107">
        <v>31</v>
      </c>
      <c r="B42" s="25">
        <f t="shared" ref="B42" si="49">SUM(C42:D42)</f>
        <v>10</v>
      </c>
      <c r="C42" s="25">
        <f>SUM(C40,F42,I42)-SUM(L42,O42,R42)</f>
        <v>4</v>
      </c>
      <c r="D42" s="26">
        <f>SUM(D40,G42,J42)-SUM(M42,P42,S42)</f>
        <v>6</v>
      </c>
      <c r="E42" s="27">
        <f t="shared" ref="E42" si="50">SUM(F42:G42)</f>
        <v>0</v>
      </c>
      <c r="F42" s="25">
        <v>0</v>
      </c>
      <c r="G42" s="26">
        <v>0</v>
      </c>
      <c r="H42" s="28">
        <f t="shared" ref="H42" si="51">SUM(I42:J42)</f>
        <v>5</v>
      </c>
      <c r="I42" s="25">
        <v>2</v>
      </c>
      <c r="J42" s="26">
        <v>3</v>
      </c>
      <c r="K42" s="27">
        <f t="shared" ref="K42" si="52">SUM(L42:M42)</f>
        <v>1</v>
      </c>
      <c r="L42" s="25">
        <v>1</v>
      </c>
      <c r="M42" s="25">
        <v>0</v>
      </c>
      <c r="N42" s="25">
        <f t="shared" ref="N42" si="53">SUM(O42:P42)</f>
        <v>0</v>
      </c>
      <c r="O42" s="25">
        <v>0</v>
      </c>
      <c r="P42" s="26">
        <v>0</v>
      </c>
      <c r="Q42" s="31">
        <f t="shared" ref="Q42" si="54">SUM(R42:S42)</f>
        <v>0</v>
      </c>
      <c r="R42" s="25">
        <v>0</v>
      </c>
      <c r="S42" s="25">
        <v>0</v>
      </c>
      <c r="T42" s="25">
        <f t="shared" ref="T42" si="55">SUM(U42:V42)</f>
        <v>0</v>
      </c>
      <c r="U42" s="25">
        <v>0</v>
      </c>
      <c r="V42" s="26">
        <v>0</v>
      </c>
      <c r="W42" s="29">
        <f t="shared" ref="W42" si="56">SUM(X42:Y42)</f>
        <v>0</v>
      </c>
      <c r="X42" s="28">
        <v>0</v>
      </c>
      <c r="Y42" s="25">
        <v>0</v>
      </c>
      <c r="Z42" s="25">
        <v>0</v>
      </c>
      <c r="AA42" s="101">
        <v>0</v>
      </c>
    </row>
    <row r="43" spans="1:30" ht="15.95" customHeight="1" thickBot="1">
      <c r="A43" s="255"/>
      <c r="B43" s="109">
        <f t="shared" ref="B43:Y43" si="57">SUM(B42:B42)</f>
        <v>10</v>
      </c>
      <c r="C43" s="109">
        <f t="shared" si="57"/>
        <v>4</v>
      </c>
      <c r="D43" s="109">
        <f t="shared" si="57"/>
        <v>6</v>
      </c>
      <c r="E43" s="109">
        <f t="shared" si="57"/>
        <v>0</v>
      </c>
      <c r="F43" s="109">
        <f t="shared" si="57"/>
        <v>0</v>
      </c>
      <c r="G43" s="109">
        <f t="shared" si="57"/>
        <v>0</v>
      </c>
      <c r="H43" s="109">
        <f t="shared" si="57"/>
        <v>5</v>
      </c>
      <c r="I43" s="109">
        <f t="shared" si="57"/>
        <v>2</v>
      </c>
      <c r="J43" s="109">
        <f t="shared" si="57"/>
        <v>3</v>
      </c>
      <c r="K43" s="109">
        <f t="shared" si="57"/>
        <v>1</v>
      </c>
      <c r="L43" s="109">
        <f t="shared" si="57"/>
        <v>1</v>
      </c>
      <c r="M43" s="109">
        <f t="shared" si="57"/>
        <v>0</v>
      </c>
      <c r="N43" s="109">
        <f t="shared" si="57"/>
        <v>0</v>
      </c>
      <c r="O43" s="109">
        <f t="shared" si="57"/>
        <v>0</v>
      </c>
      <c r="P43" s="109">
        <f t="shared" si="57"/>
        <v>0</v>
      </c>
      <c r="Q43" s="109">
        <f t="shared" si="57"/>
        <v>0</v>
      </c>
      <c r="R43" s="109">
        <f t="shared" si="57"/>
        <v>0</v>
      </c>
      <c r="S43" s="109">
        <f t="shared" si="57"/>
        <v>0</v>
      </c>
      <c r="T43" s="109">
        <f t="shared" si="57"/>
        <v>0</v>
      </c>
      <c r="U43" s="109">
        <f t="shared" si="57"/>
        <v>0</v>
      </c>
      <c r="V43" s="109">
        <f t="shared" si="57"/>
        <v>0</v>
      </c>
      <c r="W43" s="109">
        <f t="shared" si="57"/>
        <v>0</v>
      </c>
      <c r="X43" s="109">
        <f t="shared" si="57"/>
        <v>0</v>
      </c>
      <c r="Y43" s="109">
        <f t="shared" si="57"/>
        <v>0</v>
      </c>
      <c r="Z43" s="109">
        <f t="shared" ref="Z43:AA43" si="58">SUM(Z36:Z38)</f>
        <v>0</v>
      </c>
      <c r="AA43" s="109">
        <f t="shared" si="58"/>
        <v>0</v>
      </c>
    </row>
    <row r="44" spans="1:30" ht="15.95" customHeight="1" thickBot="1">
      <c r="A44" s="113"/>
      <c r="B44" s="179">
        <f t="shared" ref="B44:Y44" si="59">SUM(B9,B17,B25,B33,B41,B43)</f>
        <v>224</v>
      </c>
      <c r="C44" s="179">
        <f t="shared" si="59"/>
        <v>129</v>
      </c>
      <c r="D44" s="179">
        <f t="shared" si="59"/>
        <v>95</v>
      </c>
      <c r="E44" s="179">
        <f t="shared" si="59"/>
        <v>3</v>
      </c>
      <c r="F44" s="179">
        <f t="shared" si="59"/>
        <v>1</v>
      </c>
      <c r="G44" s="179">
        <f t="shared" si="59"/>
        <v>2</v>
      </c>
      <c r="H44" s="179">
        <f t="shared" si="59"/>
        <v>55</v>
      </c>
      <c r="I44" s="179">
        <f t="shared" si="59"/>
        <v>27</v>
      </c>
      <c r="J44" s="179">
        <f t="shared" si="59"/>
        <v>28</v>
      </c>
      <c r="K44" s="179">
        <f t="shared" si="59"/>
        <v>53</v>
      </c>
      <c r="L44" s="179">
        <f t="shared" si="59"/>
        <v>28</v>
      </c>
      <c r="M44" s="179">
        <f t="shared" si="59"/>
        <v>25</v>
      </c>
      <c r="N44" s="179">
        <f t="shared" si="59"/>
        <v>2</v>
      </c>
      <c r="O44" s="179">
        <f t="shared" si="59"/>
        <v>1</v>
      </c>
      <c r="P44" s="179">
        <f t="shared" si="59"/>
        <v>1</v>
      </c>
      <c r="Q44" s="179">
        <f t="shared" si="59"/>
        <v>0</v>
      </c>
      <c r="R44" s="179">
        <f t="shared" si="59"/>
        <v>0</v>
      </c>
      <c r="S44" s="179">
        <f t="shared" si="59"/>
        <v>0</v>
      </c>
      <c r="T44" s="179">
        <f t="shared" si="59"/>
        <v>18</v>
      </c>
      <c r="U44" s="179">
        <f t="shared" si="59"/>
        <v>13</v>
      </c>
      <c r="V44" s="179">
        <f t="shared" si="59"/>
        <v>5</v>
      </c>
      <c r="W44" s="179">
        <f t="shared" si="59"/>
        <v>0</v>
      </c>
      <c r="X44" s="179">
        <f t="shared" si="59"/>
        <v>0</v>
      </c>
      <c r="Y44" s="179">
        <f t="shared" si="59"/>
        <v>0</v>
      </c>
      <c r="Z44" s="180"/>
      <c r="AA44" s="181"/>
      <c r="AB44" s="109">
        <f>SUM(AB37:AB41)</f>
        <v>0</v>
      </c>
    </row>
    <row r="45" spans="1:30" ht="15.95" customHeight="1">
      <c r="N45" s="6">
        <f>SUM(AC7,E44,H44)-SUM(K44,N44,Q44)</f>
        <v>10</v>
      </c>
      <c r="T45" s="6"/>
    </row>
    <row r="46" spans="1:30" ht="15.95" customHeight="1"/>
    <row r="47" spans="1:30" ht="15.95" customHeight="1"/>
    <row r="48" spans="1:30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</sheetData>
  <mergeCells count="16">
    <mergeCell ref="W5:Y5"/>
    <mergeCell ref="A1:AA1"/>
    <mergeCell ref="B4:D4"/>
    <mergeCell ref="E4:G5"/>
    <mergeCell ref="H4:J4"/>
    <mergeCell ref="K4:M4"/>
    <mergeCell ref="N4:S4"/>
    <mergeCell ref="T4:V4"/>
    <mergeCell ref="W4:Y4"/>
    <mergeCell ref="Z4:AA5"/>
    <mergeCell ref="B5:D5"/>
    <mergeCell ref="H5:J5"/>
    <mergeCell ref="K5:M5"/>
    <mergeCell ref="N5:P5"/>
    <mergeCell ref="Q5:S5"/>
    <mergeCell ref="T5:V5"/>
  </mergeCells>
  <printOptions horizontalCentered="1"/>
  <pageMargins left="0.19685039370078741" right="0.39370078740157483" top="0.19685039370078741" bottom="0.19685039370078741" header="0" footer="0"/>
  <pageSetup paperSize="5" scale="88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 codeName="Hoja21"/>
  <dimension ref="A1:AC131"/>
  <sheetViews>
    <sheetView workbookViewId="0">
      <pane xSplit="2" ySplit="6" topLeftCell="C28" activePane="bottomRight" state="frozen"/>
      <selection pane="topRight" activeCell="C1" sqref="C1"/>
      <selection pane="bottomLeft" activeCell="A7" sqref="A7"/>
      <selection pane="bottomRight" activeCell="D9" sqref="D9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4" width="7.28515625" customWidth="1"/>
    <col min="15" max="15" width="6.7109375" customWidth="1"/>
    <col min="16" max="17" width="7.28515625" customWidth="1"/>
    <col min="18" max="18" width="6.7109375" customWidth="1"/>
    <col min="19" max="19" width="7.28515625" customWidth="1"/>
    <col min="20" max="20" width="6.5703125" customWidth="1"/>
    <col min="21" max="25" width="7.28515625" customWidth="1"/>
    <col min="26" max="26" width="4.7109375" customWidth="1"/>
    <col min="27" max="27" width="5.7109375" style="2" customWidth="1"/>
  </cols>
  <sheetData>
    <row r="1" spans="1:29" ht="15.75">
      <c r="A1" s="298" t="s">
        <v>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</row>
    <row r="2" spans="1:29">
      <c r="A2" s="3" t="s">
        <v>118</v>
      </c>
      <c r="B2" s="3"/>
      <c r="C2" s="3"/>
      <c r="D2" s="4"/>
      <c r="E2" s="4"/>
      <c r="F2" s="4" t="s">
        <v>78</v>
      </c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99" t="s">
        <v>2</v>
      </c>
      <c r="C4" s="300"/>
      <c r="D4" s="329"/>
      <c r="E4" s="347" t="s">
        <v>7</v>
      </c>
      <c r="F4" s="348"/>
      <c r="G4" s="349"/>
      <c r="H4" s="330" t="s">
        <v>3</v>
      </c>
      <c r="I4" s="330"/>
      <c r="J4" s="331"/>
      <c r="K4" s="330" t="s">
        <v>3</v>
      </c>
      <c r="L4" s="330"/>
      <c r="M4" s="331"/>
      <c r="N4" s="332" t="s">
        <v>4</v>
      </c>
      <c r="O4" s="332"/>
      <c r="P4" s="332"/>
      <c r="Q4" s="332"/>
      <c r="R4" s="332"/>
      <c r="S4" s="333"/>
      <c r="T4" s="336" t="s">
        <v>16</v>
      </c>
      <c r="U4" s="337"/>
      <c r="V4" s="338"/>
      <c r="W4" s="336" t="s">
        <v>18</v>
      </c>
      <c r="X4" s="337"/>
      <c r="Y4" s="338"/>
      <c r="Z4" s="334" t="s">
        <v>20</v>
      </c>
      <c r="AA4" s="315"/>
    </row>
    <row r="5" spans="1:29" s="11" customFormat="1" ht="14.25" customHeight="1" thickBot="1">
      <c r="A5" s="12" t="s">
        <v>5</v>
      </c>
      <c r="B5" s="317" t="s">
        <v>6</v>
      </c>
      <c r="C5" s="318"/>
      <c r="D5" s="345"/>
      <c r="E5" s="350"/>
      <c r="F5" s="351"/>
      <c r="G5" s="352"/>
      <c r="H5" s="316" t="s">
        <v>8</v>
      </c>
      <c r="I5" s="316"/>
      <c r="J5" s="346"/>
      <c r="K5" s="316" t="s">
        <v>9</v>
      </c>
      <c r="L5" s="316"/>
      <c r="M5" s="346"/>
      <c r="N5" s="343" t="s">
        <v>10</v>
      </c>
      <c r="O5" s="343"/>
      <c r="P5" s="344"/>
      <c r="Q5" s="342" t="s">
        <v>11</v>
      </c>
      <c r="R5" s="343"/>
      <c r="S5" s="344"/>
      <c r="T5" s="339" t="s">
        <v>17</v>
      </c>
      <c r="U5" s="340"/>
      <c r="V5" s="341"/>
      <c r="W5" s="339" t="s">
        <v>19</v>
      </c>
      <c r="X5" s="340"/>
      <c r="Y5" s="341"/>
      <c r="Z5" s="335"/>
      <c r="AA5" s="316"/>
      <c r="AC5" s="11">
        <v>3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5" t="s">
        <v>13</v>
      </c>
      <c r="F6" s="15" t="s">
        <v>14</v>
      </c>
      <c r="G6" s="22" t="s">
        <v>15</v>
      </c>
      <c r="H6" s="148" t="s">
        <v>13</v>
      </c>
      <c r="I6" s="17" t="s">
        <v>14</v>
      </c>
      <c r="J6" s="23" t="s">
        <v>15</v>
      </c>
      <c r="K6" s="148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26"/>
      <c r="AC6" s="126">
        <v>1</v>
      </c>
    </row>
    <row r="7" spans="1:29" s="2" customFormat="1" ht="15.95" customHeight="1">
      <c r="A7" s="125">
        <v>1</v>
      </c>
      <c r="B7" s="25">
        <f>SUM(C7:D7)</f>
        <v>5</v>
      </c>
      <c r="C7" s="25">
        <f>SUM(AC5,F7,I7)-SUM(L7,O7,R7)</f>
        <v>4</v>
      </c>
      <c r="D7" s="25">
        <f>SUM(AC6,G7,J7)-SUM(M7,P7,S7)</f>
        <v>1</v>
      </c>
      <c r="E7" s="27">
        <f t="shared" ref="E7:E29" si="0">SUM(F7:G7)</f>
        <v>1</v>
      </c>
      <c r="F7" s="25">
        <v>1</v>
      </c>
      <c r="G7" s="26">
        <v>0</v>
      </c>
      <c r="H7" s="27">
        <f t="shared" ref="H7" si="1">SUM(I7:J7)</f>
        <v>0</v>
      </c>
      <c r="I7" s="25">
        <v>0</v>
      </c>
      <c r="J7" s="26">
        <v>0</v>
      </c>
      <c r="K7" s="28">
        <f t="shared" ref="K7" si="2">SUM(L7:M7)</f>
        <v>0</v>
      </c>
      <c r="L7" s="25">
        <v>0</v>
      </c>
      <c r="M7" s="25">
        <v>0</v>
      </c>
      <c r="N7" s="28">
        <f t="shared" ref="N7:N15" si="3">SUM(O7:P7)</f>
        <v>0</v>
      </c>
      <c r="O7" s="25">
        <v>0</v>
      </c>
      <c r="P7" s="25">
        <v>0</v>
      </c>
      <c r="Q7" s="31">
        <f t="shared" ref="Q7:Q8" si="4">SUM(R7:S7)</f>
        <v>0</v>
      </c>
      <c r="R7" s="25">
        <v>0</v>
      </c>
      <c r="S7" s="25">
        <v>0</v>
      </c>
      <c r="T7" s="29">
        <f>SUM(U7:V7)</f>
        <v>0</v>
      </c>
      <c r="U7" s="28">
        <v>0</v>
      </c>
      <c r="V7" s="25">
        <v>0</v>
      </c>
      <c r="W7" s="31">
        <f t="shared" ref="W7:W16" si="5">SUM(X7:Y7)</f>
        <v>0</v>
      </c>
      <c r="X7" s="25">
        <v>0</v>
      </c>
      <c r="Y7" s="25">
        <v>0</v>
      </c>
      <c r="Z7" s="25">
        <v>0</v>
      </c>
      <c r="AA7" s="101">
        <v>0</v>
      </c>
      <c r="AC7" s="2">
        <f>SUM(AC5:AC6)</f>
        <v>4</v>
      </c>
    </row>
    <row r="8" spans="1:29" s="2" customFormat="1" ht="15.95" customHeight="1" thickBot="1">
      <c r="A8" s="24">
        <v>2</v>
      </c>
      <c r="B8" s="25">
        <f t="shared" ref="B8" si="6">SUM(C8:D8)</f>
        <v>6</v>
      </c>
      <c r="C8" s="25">
        <f t="shared" ref="C8:D8" si="7">SUM(C7,F8,I8)-SUM(L8,O8,R8)</f>
        <v>5</v>
      </c>
      <c r="D8" s="26">
        <f t="shared" si="7"/>
        <v>1</v>
      </c>
      <c r="E8" s="27">
        <f t="shared" si="0"/>
        <v>1</v>
      </c>
      <c r="F8" s="25">
        <v>1</v>
      </c>
      <c r="G8" s="26">
        <v>0</v>
      </c>
      <c r="H8" s="27">
        <v>0</v>
      </c>
      <c r="I8" s="25">
        <v>0</v>
      </c>
      <c r="J8" s="26">
        <v>0</v>
      </c>
      <c r="K8" s="28">
        <v>0</v>
      </c>
      <c r="L8" s="25">
        <v>0</v>
      </c>
      <c r="M8" s="25">
        <v>0</v>
      </c>
      <c r="N8" s="28">
        <f t="shared" si="3"/>
        <v>0</v>
      </c>
      <c r="O8" s="25">
        <v>0</v>
      </c>
      <c r="P8" s="25">
        <v>0</v>
      </c>
      <c r="Q8" s="31">
        <f t="shared" si="4"/>
        <v>0</v>
      </c>
      <c r="R8" s="25">
        <v>0</v>
      </c>
      <c r="S8" s="25">
        <v>0</v>
      </c>
      <c r="T8" s="29">
        <f t="shared" ref="T8:T29" si="8">SUM(U8:V8)</f>
        <v>0</v>
      </c>
      <c r="U8" s="28">
        <v>0</v>
      </c>
      <c r="V8" s="25">
        <v>0</v>
      </c>
      <c r="W8" s="31">
        <f t="shared" si="5"/>
        <v>0</v>
      </c>
      <c r="X8" s="25">
        <v>0</v>
      </c>
      <c r="Y8" s="25">
        <v>0</v>
      </c>
      <c r="Z8" s="25">
        <v>0</v>
      </c>
      <c r="AA8" s="101">
        <v>0</v>
      </c>
      <c r="AB8"/>
    </row>
    <row r="9" spans="1:29" s="2" customFormat="1" ht="15.95" customHeight="1" thickBot="1">
      <c r="A9" s="112"/>
      <c r="B9" s="108">
        <f t="shared" ref="B9:Y9" si="9">SUM(B7:B8)</f>
        <v>11</v>
      </c>
      <c r="C9" s="108">
        <f t="shared" si="9"/>
        <v>9</v>
      </c>
      <c r="D9" s="108">
        <f t="shared" si="9"/>
        <v>2</v>
      </c>
      <c r="E9" s="108">
        <f t="shared" si="9"/>
        <v>2</v>
      </c>
      <c r="F9" s="108">
        <f t="shared" si="9"/>
        <v>2</v>
      </c>
      <c r="G9" s="108">
        <f t="shared" si="9"/>
        <v>0</v>
      </c>
      <c r="H9" s="108">
        <f t="shared" si="9"/>
        <v>0</v>
      </c>
      <c r="I9" s="108">
        <f t="shared" si="9"/>
        <v>0</v>
      </c>
      <c r="J9" s="108">
        <f t="shared" si="9"/>
        <v>0</v>
      </c>
      <c r="K9" s="108">
        <f t="shared" si="9"/>
        <v>0</v>
      </c>
      <c r="L9" s="108">
        <f t="shared" si="9"/>
        <v>0</v>
      </c>
      <c r="M9" s="108">
        <f t="shared" si="9"/>
        <v>0</v>
      </c>
      <c r="N9" s="108">
        <f t="shared" si="9"/>
        <v>0</v>
      </c>
      <c r="O9" s="108">
        <f t="shared" si="9"/>
        <v>0</v>
      </c>
      <c r="P9" s="108">
        <f t="shared" si="9"/>
        <v>0</v>
      </c>
      <c r="Q9" s="108">
        <f t="shared" si="9"/>
        <v>0</v>
      </c>
      <c r="R9" s="108">
        <f t="shared" si="9"/>
        <v>0</v>
      </c>
      <c r="S9" s="108">
        <f t="shared" si="9"/>
        <v>0</v>
      </c>
      <c r="T9" s="108">
        <f t="shared" si="9"/>
        <v>0</v>
      </c>
      <c r="U9" s="108">
        <f t="shared" si="9"/>
        <v>0</v>
      </c>
      <c r="V9" s="108">
        <f t="shared" si="9"/>
        <v>0</v>
      </c>
      <c r="W9" s="108">
        <f t="shared" si="9"/>
        <v>0</v>
      </c>
      <c r="X9" s="108">
        <f t="shared" si="9"/>
        <v>0</v>
      </c>
      <c r="Y9" s="108">
        <f t="shared" si="9"/>
        <v>0</v>
      </c>
      <c r="Z9" s="108">
        <v>0</v>
      </c>
      <c r="AA9" s="111">
        <v>0</v>
      </c>
    </row>
    <row r="10" spans="1:29" s="2" customFormat="1" ht="15.95" customHeight="1">
      <c r="A10" s="125">
        <v>3</v>
      </c>
      <c r="B10" s="25">
        <f>SUM(C10:D10)</f>
        <v>5</v>
      </c>
      <c r="C10" s="25">
        <f>SUM(C8,F10,I10)-SUM(L10,O10,R10)</f>
        <v>5</v>
      </c>
      <c r="D10" s="25">
        <f>SUM(D8,G10,J10)-SUM(M10,P10,S10)</f>
        <v>0</v>
      </c>
      <c r="E10" s="27">
        <f t="shared" si="0"/>
        <v>2</v>
      </c>
      <c r="F10" s="25">
        <v>2</v>
      </c>
      <c r="G10" s="26">
        <v>0</v>
      </c>
      <c r="H10" s="27">
        <f t="shared" ref="H10:H16" si="10">SUM(I10:J10)</f>
        <v>0</v>
      </c>
      <c r="I10" s="25">
        <v>0</v>
      </c>
      <c r="J10" s="26">
        <v>0</v>
      </c>
      <c r="K10" s="28">
        <f t="shared" ref="K10:K16" si="11">SUM(L10:M10)</f>
        <v>0</v>
      </c>
      <c r="L10" s="25">
        <v>0</v>
      </c>
      <c r="M10" s="25">
        <v>0</v>
      </c>
      <c r="N10" s="25">
        <f t="shared" si="3"/>
        <v>3</v>
      </c>
      <c r="O10" s="25">
        <v>2</v>
      </c>
      <c r="P10" s="25">
        <v>1</v>
      </c>
      <c r="Q10" s="31">
        <f t="shared" ref="Q10:Q16" si="12">SUM(R10:S10)</f>
        <v>0</v>
      </c>
      <c r="R10" s="25">
        <v>0</v>
      </c>
      <c r="S10" s="25">
        <v>0</v>
      </c>
      <c r="T10" s="29">
        <f t="shared" si="8"/>
        <v>17</v>
      </c>
      <c r="U10" s="28">
        <v>9</v>
      </c>
      <c r="V10" s="25">
        <v>8</v>
      </c>
      <c r="W10" s="29">
        <f>SUM(X10:Y10)</f>
        <v>0</v>
      </c>
      <c r="X10" s="28">
        <v>0</v>
      </c>
      <c r="Y10" s="25">
        <v>0</v>
      </c>
      <c r="Z10" s="25">
        <v>0</v>
      </c>
      <c r="AA10" s="101">
        <v>0</v>
      </c>
    </row>
    <row r="11" spans="1:29" s="2" customFormat="1" ht="15.95" customHeight="1">
      <c r="A11" s="24">
        <v>4</v>
      </c>
      <c r="B11" s="25">
        <f t="shared" ref="B11:B16" si="13">SUM(C11:D11)</f>
        <v>6</v>
      </c>
      <c r="C11" s="25">
        <f t="shared" ref="C11:D16" si="14">SUM(C10,F11,I11)-SUM(L11,O11,R11)</f>
        <v>6</v>
      </c>
      <c r="D11" s="26">
        <f t="shared" si="14"/>
        <v>0</v>
      </c>
      <c r="E11" s="27">
        <f t="shared" si="0"/>
        <v>1</v>
      </c>
      <c r="F11" s="25">
        <v>1</v>
      </c>
      <c r="G11" s="26">
        <v>0</v>
      </c>
      <c r="H11" s="27">
        <f t="shared" si="10"/>
        <v>0</v>
      </c>
      <c r="I11" s="25">
        <v>0</v>
      </c>
      <c r="J11" s="26">
        <v>0</v>
      </c>
      <c r="K11" s="27">
        <f t="shared" si="11"/>
        <v>0</v>
      </c>
      <c r="L11" s="25">
        <v>0</v>
      </c>
      <c r="M11" s="25">
        <v>0</v>
      </c>
      <c r="N11" s="25">
        <f t="shared" si="3"/>
        <v>0</v>
      </c>
      <c r="O11" s="25">
        <v>0</v>
      </c>
      <c r="P11" s="25">
        <v>0</v>
      </c>
      <c r="Q11" s="31">
        <f t="shared" si="12"/>
        <v>0</v>
      </c>
      <c r="R11" s="25">
        <v>0</v>
      </c>
      <c r="S11" s="25">
        <v>0</v>
      </c>
      <c r="T11" s="29">
        <f t="shared" si="8"/>
        <v>0</v>
      </c>
      <c r="U11" s="28">
        <v>0</v>
      </c>
      <c r="V11" s="25">
        <v>0</v>
      </c>
      <c r="W11" s="29">
        <f>SUM(X11:Y11)</f>
        <v>0</v>
      </c>
      <c r="X11" s="28">
        <v>0</v>
      </c>
      <c r="Y11" s="25">
        <v>0</v>
      </c>
      <c r="Z11" s="25">
        <v>0</v>
      </c>
      <c r="AA11" s="101">
        <v>0</v>
      </c>
    </row>
    <row r="12" spans="1:29" s="2" customFormat="1" ht="15.95" customHeight="1">
      <c r="A12" s="24">
        <v>5</v>
      </c>
      <c r="B12" s="25">
        <f t="shared" si="13"/>
        <v>6</v>
      </c>
      <c r="C12" s="25">
        <f t="shared" si="14"/>
        <v>4</v>
      </c>
      <c r="D12" s="26">
        <f t="shared" si="14"/>
        <v>2</v>
      </c>
      <c r="E12" s="27">
        <f t="shared" si="0"/>
        <v>2</v>
      </c>
      <c r="F12" s="25">
        <v>0</v>
      </c>
      <c r="G12" s="26">
        <v>2</v>
      </c>
      <c r="H12" s="27">
        <f t="shared" si="10"/>
        <v>0</v>
      </c>
      <c r="I12" s="25">
        <v>0</v>
      </c>
      <c r="J12" s="26">
        <v>0</v>
      </c>
      <c r="K12" s="28">
        <f t="shared" si="11"/>
        <v>0</v>
      </c>
      <c r="L12" s="25">
        <v>0</v>
      </c>
      <c r="M12" s="25">
        <v>0</v>
      </c>
      <c r="N12" s="25">
        <f t="shared" si="3"/>
        <v>2</v>
      </c>
      <c r="O12" s="25">
        <v>2</v>
      </c>
      <c r="P12" s="25">
        <v>0</v>
      </c>
      <c r="Q12" s="31">
        <f t="shared" si="12"/>
        <v>0</v>
      </c>
      <c r="R12" s="25">
        <v>0</v>
      </c>
      <c r="S12" s="25">
        <v>0</v>
      </c>
      <c r="T12" s="29">
        <f t="shared" si="8"/>
        <v>3</v>
      </c>
      <c r="U12" s="28">
        <v>3</v>
      </c>
      <c r="V12" s="25">
        <v>0</v>
      </c>
      <c r="W12" s="29">
        <f>SUM(X12:Y12)</f>
        <v>0</v>
      </c>
      <c r="X12" s="28">
        <v>0</v>
      </c>
      <c r="Y12" s="25">
        <v>0</v>
      </c>
      <c r="Z12" s="25">
        <v>0</v>
      </c>
      <c r="AA12" s="101">
        <v>0</v>
      </c>
    </row>
    <row r="13" spans="1:29" s="2" customFormat="1" ht="15.95" customHeight="1">
      <c r="A13" s="24">
        <v>6</v>
      </c>
      <c r="B13" s="25">
        <f t="shared" si="13"/>
        <v>5</v>
      </c>
      <c r="C13" s="25">
        <f t="shared" si="14"/>
        <v>2</v>
      </c>
      <c r="D13" s="26">
        <f t="shared" si="14"/>
        <v>3</v>
      </c>
      <c r="E13" s="27">
        <f t="shared" si="0"/>
        <v>1</v>
      </c>
      <c r="F13" s="25">
        <v>0</v>
      </c>
      <c r="G13" s="26">
        <v>1</v>
      </c>
      <c r="H13" s="27">
        <f t="shared" si="10"/>
        <v>0</v>
      </c>
      <c r="I13" s="25">
        <v>0</v>
      </c>
      <c r="J13" s="26">
        <v>0</v>
      </c>
      <c r="K13" s="27">
        <f t="shared" si="11"/>
        <v>0</v>
      </c>
      <c r="L13" s="25">
        <v>0</v>
      </c>
      <c r="M13" s="25">
        <v>0</v>
      </c>
      <c r="N13" s="25">
        <f t="shared" si="3"/>
        <v>2</v>
      </c>
      <c r="O13" s="25">
        <v>2</v>
      </c>
      <c r="P13" s="25">
        <v>0</v>
      </c>
      <c r="Q13" s="31">
        <f t="shared" si="12"/>
        <v>0</v>
      </c>
      <c r="R13" s="25">
        <v>0</v>
      </c>
      <c r="S13" s="25">
        <v>0</v>
      </c>
      <c r="T13" s="29">
        <f t="shared" si="8"/>
        <v>7</v>
      </c>
      <c r="U13" s="28">
        <v>7</v>
      </c>
      <c r="V13" s="25">
        <v>0</v>
      </c>
      <c r="W13" s="31">
        <f t="shared" si="5"/>
        <v>0</v>
      </c>
      <c r="X13" s="25">
        <v>0</v>
      </c>
      <c r="Y13" s="25">
        <v>0</v>
      </c>
      <c r="Z13" s="25">
        <v>0</v>
      </c>
      <c r="AA13" s="101">
        <v>0</v>
      </c>
    </row>
    <row r="14" spans="1:29" s="2" customFormat="1" ht="15.95" customHeight="1">
      <c r="A14" s="24">
        <v>7</v>
      </c>
      <c r="B14" s="25">
        <f t="shared" si="13"/>
        <v>3</v>
      </c>
      <c r="C14" s="25">
        <f t="shared" si="14"/>
        <v>1</v>
      </c>
      <c r="D14" s="26">
        <f t="shared" si="14"/>
        <v>2</v>
      </c>
      <c r="E14" s="27">
        <f t="shared" si="0"/>
        <v>0</v>
      </c>
      <c r="F14" s="25">
        <v>0</v>
      </c>
      <c r="G14" s="26">
        <v>0</v>
      </c>
      <c r="H14" s="27">
        <f t="shared" si="10"/>
        <v>0</v>
      </c>
      <c r="I14" s="25">
        <v>0</v>
      </c>
      <c r="J14" s="26">
        <v>0</v>
      </c>
      <c r="K14" s="28">
        <f t="shared" si="11"/>
        <v>0</v>
      </c>
      <c r="L14" s="25">
        <v>0</v>
      </c>
      <c r="M14" s="25">
        <v>0</v>
      </c>
      <c r="N14" s="25">
        <f t="shared" si="3"/>
        <v>2</v>
      </c>
      <c r="O14" s="25">
        <v>1</v>
      </c>
      <c r="P14" s="25">
        <v>1</v>
      </c>
      <c r="Q14" s="31">
        <f t="shared" si="12"/>
        <v>0</v>
      </c>
      <c r="R14" s="25">
        <v>0</v>
      </c>
      <c r="S14" s="25">
        <v>0</v>
      </c>
      <c r="T14" s="29">
        <f t="shared" si="8"/>
        <v>13</v>
      </c>
      <c r="U14" s="28">
        <v>11</v>
      </c>
      <c r="V14" s="25">
        <v>2</v>
      </c>
      <c r="W14" s="29">
        <f t="shared" si="5"/>
        <v>0</v>
      </c>
      <c r="X14" s="28">
        <v>0</v>
      </c>
      <c r="Y14" s="25">
        <v>0</v>
      </c>
      <c r="Z14" s="25">
        <v>0</v>
      </c>
      <c r="AA14" s="101">
        <v>0</v>
      </c>
      <c r="AB14"/>
    </row>
    <row r="15" spans="1:29" s="2" customFormat="1" ht="15.95" customHeight="1">
      <c r="A15" s="24">
        <v>8</v>
      </c>
      <c r="B15" s="25">
        <f t="shared" si="13"/>
        <v>4</v>
      </c>
      <c r="C15" s="25">
        <f t="shared" si="14"/>
        <v>2</v>
      </c>
      <c r="D15" s="26">
        <f t="shared" si="14"/>
        <v>2</v>
      </c>
      <c r="E15" s="27">
        <f t="shared" si="0"/>
        <v>1</v>
      </c>
      <c r="F15" s="25">
        <v>1</v>
      </c>
      <c r="G15" s="26">
        <v>0</v>
      </c>
      <c r="H15" s="27">
        <f t="shared" si="10"/>
        <v>0</v>
      </c>
      <c r="I15" s="25">
        <v>0</v>
      </c>
      <c r="J15" s="26">
        <v>0</v>
      </c>
      <c r="K15" s="27">
        <f t="shared" si="11"/>
        <v>0</v>
      </c>
      <c r="L15" s="25">
        <v>0</v>
      </c>
      <c r="M15" s="25">
        <v>0</v>
      </c>
      <c r="N15" s="25">
        <f t="shared" si="3"/>
        <v>0</v>
      </c>
      <c r="O15" s="25">
        <v>0</v>
      </c>
      <c r="P15" s="25">
        <v>0</v>
      </c>
      <c r="Q15" s="31">
        <f t="shared" si="12"/>
        <v>0</v>
      </c>
      <c r="R15" s="25">
        <v>0</v>
      </c>
      <c r="S15" s="25">
        <v>0</v>
      </c>
      <c r="T15" s="29">
        <f t="shared" si="8"/>
        <v>0</v>
      </c>
      <c r="U15" s="28">
        <v>0</v>
      </c>
      <c r="V15" s="25">
        <v>0</v>
      </c>
      <c r="W15" s="29">
        <f t="shared" si="5"/>
        <v>0</v>
      </c>
      <c r="X15" s="28">
        <v>0</v>
      </c>
      <c r="Y15" s="25">
        <v>0</v>
      </c>
      <c r="Z15" s="25">
        <v>0</v>
      </c>
      <c r="AA15" s="101">
        <v>0</v>
      </c>
    </row>
    <row r="16" spans="1:29" ht="15.95" customHeight="1" thickBot="1">
      <c r="A16" s="24">
        <v>9</v>
      </c>
      <c r="B16" s="25">
        <f t="shared" si="13"/>
        <v>5</v>
      </c>
      <c r="C16" s="25">
        <f t="shared" si="14"/>
        <v>2</v>
      </c>
      <c r="D16" s="26">
        <f t="shared" si="14"/>
        <v>3</v>
      </c>
      <c r="E16" s="27">
        <f>SUM(F16:G16)</f>
        <v>1</v>
      </c>
      <c r="F16" s="25">
        <v>0</v>
      </c>
      <c r="G16" s="26">
        <v>1</v>
      </c>
      <c r="H16" s="27">
        <f t="shared" si="10"/>
        <v>0</v>
      </c>
      <c r="I16" s="25">
        <v>0</v>
      </c>
      <c r="J16" s="26">
        <v>0</v>
      </c>
      <c r="K16" s="27">
        <f t="shared" si="11"/>
        <v>0</v>
      </c>
      <c r="L16" s="25">
        <v>0</v>
      </c>
      <c r="M16" s="25">
        <v>0</v>
      </c>
      <c r="N16" s="25">
        <f>SUM(O16:P16)</f>
        <v>0</v>
      </c>
      <c r="O16" s="25">
        <v>0</v>
      </c>
      <c r="P16" s="25">
        <v>0</v>
      </c>
      <c r="Q16" s="31">
        <f t="shared" si="12"/>
        <v>0</v>
      </c>
      <c r="R16" s="25">
        <v>0</v>
      </c>
      <c r="S16" s="25">
        <v>0</v>
      </c>
      <c r="T16" s="29">
        <f>SUM(U16:V16)</f>
        <v>0</v>
      </c>
      <c r="U16" s="28">
        <v>0</v>
      </c>
      <c r="V16" s="25">
        <v>0</v>
      </c>
      <c r="W16" s="29">
        <f t="shared" si="5"/>
        <v>0</v>
      </c>
      <c r="X16" s="28">
        <v>0</v>
      </c>
      <c r="Y16" s="25">
        <v>0</v>
      </c>
      <c r="Z16" s="25">
        <v>0</v>
      </c>
      <c r="AA16" s="101">
        <v>0</v>
      </c>
      <c r="AB16" s="2"/>
    </row>
    <row r="17" spans="1:28" s="2" customFormat="1" ht="15.95" customHeight="1" thickBot="1">
      <c r="A17" s="107"/>
      <c r="B17" s="108">
        <f t="shared" ref="B17:Y17" si="15">SUM(B10:B16)</f>
        <v>34</v>
      </c>
      <c r="C17" s="108">
        <f t="shared" si="15"/>
        <v>22</v>
      </c>
      <c r="D17" s="108">
        <f t="shared" si="15"/>
        <v>12</v>
      </c>
      <c r="E17" s="108">
        <f t="shared" si="15"/>
        <v>8</v>
      </c>
      <c r="F17" s="108">
        <f t="shared" si="15"/>
        <v>4</v>
      </c>
      <c r="G17" s="108">
        <f t="shared" si="15"/>
        <v>4</v>
      </c>
      <c r="H17" s="108">
        <f t="shared" si="15"/>
        <v>0</v>
      </c>
      <c r="I17" s="108">
        <f t="shared" si="15"/>
        <v>0</v>
      </c>
      <c r="J17" s="108">
        <f t="shared" si="15"/>
        <v>0</v>
      </c>
      <c r="K17" s="108">
        <f t="shared" si="15"/>
        <v>0</v>
      </c>
      <c r="L17" s="108">
        <f t="shared" si="15"/>
        <v>0</v>
      </c>
      <c r="M17" s="108">
        <f t="shared" si="15"/>
        <v>0</v>
      </c>
      <c r="N17" s="108">
        <f t="shared" si="15"/>
        <v>9</v>
      </c>
      <c r="O17" s="108">
        <f t="shared" si="15"/>
        <v>7</v>
      </c>
      <c r="P17" s="108">
        <f t="shared" si="15"/>
        <v>2</v>
      </c>
      <c r="Q17" s="108">
        <f t="shared" si="15"/>
        <v>0</v>
      </c>
      <c r="R17" s="108">
        <f t="shared" si="15"/>
        <v>0</v>
      </c>
      <c r="S17" s="108">
        <f t="shared" si="15"/>
        <v>0</v>
      </c>
      <c r="T17" s="108">
        <f t="shared" si="15"/>
        <v>40</v>
      </c>
      <c r="U17" s="108">
        <f t="shared" si="15"/>
        <v>30</v>
      </c>
      <c r="V17" s="108">
        <f t="shared" si="15"/>
        <v>10</v>
      </c>
      <c r="W17" s="108">
        <f t="shared" si="15"/>
        <v>0</v>
      </c>
      <c r="X17" s="108">
        <f t="shared" si="15"/>
        <v>0</v>
      </c>
      <c r="Y17" s="108">
        <f t="shared" si="15"/>
        <v>0</v>
      </c>
      <c r="Z17" s="108">
        <v>0</v>
      </c>
      <c r="AA17" s="111">
        <v>0</v>
      </c>
    </row>
    <row r="18" spans="1:28" s="2" customFormat="1" ht="15.95" customHeight="1">
      <c r="A18" s="125">
        <v>10</v>
      </c>
      <c r="B18" s="25">
        <f>SUM(C18:D18)</f>
        <v>7</v>
      </c>
      <c r="C18" s="25">
        <f>SUM(C16,F18,I18)-SUM(L18,O18,R18)</f>
        <v>3</v>
      </c>
      <c r="D18" s="26">
        <f>SUM(D16,G18,J18)-SUM(M18,P18,S18)</f>
        <v>4</v>
      </c>
      <c r="E18" s="27">
        <f t="shared" si="0"/>
        <v>3</v>
      </c>
      <c r="F18" s="25">
        <v>2</v>
      </c>
      <c r="G18" s="26">
        <v>1</v>
      </c>
      <c r="H18" s="27">
        <f t="shared" ref="H18:H24" si="16">SUM(I18:J18)</f>
        <v>0</v>
      </c>
      <c r="I18" s="25">
        <v>0</v>
      </c>
      <c r="J18" s="26">
        <v>0</v>
      </c>
      <c r="K18" s="27">
        <f>SUM(L18:M18)</f>
        <v>0</v>
      </c>
      <c r="L18" s="25">
        <v>0</v>
      </c>
      <c r="M18" s="25">
        <v>0</v>
      </c>
      <c r="N18" s="27">
        <f t="shared" ref="N18:N29" si="17">SUM(O18:P18)</f>
        <v>1</v>
      </c>
      <c r="O18" s="25">
        <v>1</v>
      </c>
      <c r="P18" s="25">
        <v>0</v>
      </c>
      <c r="Q18" s="31">
        <f t="shared" ref="Q18:Q24" si="18">SUM(R18:S18)</f>
        <v>0</v>
      </c>
      <c r="R18" s="25">
        <v>0</v>
      </c>
      <c r="S18" s="25">
        <v>0</v>
      </c>
      <c r="T18" s="25">
        <f t="shared" si="8"/>
        <v>2</v>
      </c>
      <c r="U18" s="28">
        <v>2</v>
      </c>
      <c r="V18" s="25">
        <v>0</v>
      </c>
      <c r="W18" s="29">
        <f t="shared" ref="W18:W24" si="19">SUM(X18:Y18)</f>
        <v>0</v>
      </c>
      <c r="X18" s="28">
        <v>0</v>
      </c>
      <c r="Y18" s="25">
        <v>0</v>
      </c>
      <c r="Z18" s="25">
        <v>0</v>
      </c>
      <c r="AA18" s="30">
        <v>0</v>
      </c>
    </row>
    <row r="19" spans="1:28" s="2" customFormat="1" ht="15.95" customHeight="1">
      <c r="A19" s="24">
        <v>11</v>
      </c>
      <c r="B19" s="25">
        <f t="shared" ref="B19:B24" si="20">SUM(C19:D19)</f>
        <v>8</v>
      </c>
      <c r="C19" s="25">
        <f t="shared" ref="C19:D24" si="21">SUM(C18,F19,I19)-SUM(L19,O19,R19)</f>
        <v>3</v>
      </c>
      <c r="D19" s="26">
        <f t="shared" si="21"/>
        <v>5</v>
      </c>
      <c r="E19" s="27">
        <f t="shared" si="0"/>
        <v>2</v>
      </c>
      <c r="F19" s="25">
        <v>1</v>
      </c>
      <c r="G19" s="26">
        <v>1</v>
      </c>
      <c r="H19" s="27">
        <f t="shared" si="16"/>
        <v>0</v>
      </c>
      <c r="I19" s="25">
        <v>0</v>
      </c>
      <c r="J19" s="26">
        <v>0</v>
      </c>
      <c r="K19" s="27">
        <f>SUM(L19:M19)</f>
        <v>0</v>
      </c>
      <c r="L19" s="25">
        <v>0</v>
      </c>
      <c r="M19" s="25">
        <v>0</v>
      </c>
      <c r="N19" s="25">
        <f t="shared" si="17"/>
        <v>1</v>
      </c>
      <c r="O19" s="25">
        <v>1</v>
      </c>
      <c r="P19" s="25">
        <v>0</v>
      </c>
      <c r="Q19" s="31">
        <f t="shared" si="18"/>
        <v>0</v>
      </c>
      <c r="R19" s="25">
        <v>0</v>
      </c>
      <c r="S19" s="25">
        <v>0</v>
      </c>
      <c r="T19" s="25">
        <f t="shared" si="8"/>
        <v>1</v>
      </c>
      <c r="U19" s="28">
        <v>1</v>
      </c>
      <c r="V19" s="25">
        <v>0</v>
      </c>
      <c r="W19" s="29">
        <f t="shared" si="19"/>
        <v>0</v>
      </c>
      <c r="X19" s="28">
        <v>0</v>
      </c>
      <c r="Y19" s="25">
        <v>0</v>
      </c>
      <c r="Z19" s="25">
        <v>0</v>
      </c>
      <c r="AA19" s="101">
        <v>0</v>
      </c>
    </row>
    <row r="20" spans="1:28" s="2" customFormat="1" ht="15.95" customHeight="1">
      <c r="A20" s="24">
        <v>12</v>
      </c>
      <c r="B20" s="25">
        <f t="shared" si="20"/>
        <v>6</v>
      </c>
      <c r="C20" s="25">
        <f t="shared" si="21"/>
        <v>2</v>
      </c>
      <c r="D20" s="26">
        <f t="shared" si="21"/>
        <v>4</v>
      </c>
      <c r="E20" s="27">
        <f t="shared" si="0"/>
        <v>1</v>
      </c>
      <c r="F20" s="25">
        <v>0</v>
      </c>
      <c r="G20" s="26">
        <v>1</v>
      </c>
      <c r="H20" s="27">
        <f t="shared" si="16"/>
        <v>0</v>
      </c>
      <c r="I20" s="25">
        <v>0</v>
      </c>
      <c r="J20" s="26">
        <v>0</v>
      </c>
      <c r="K20" s="27">
        <f>SUM(L20:M20)</f>
        <v>1</v>
      </c>
      <c r="L20" s="25">
        <v>1</v>
      </c>
      <c r="M20" s="25">
        <v>0</v>
      </c>
      <c r="N20" s="25">
        <f t="shared" si="17"/>
        <v>2</v>
      </c>
      <c r="O20" s="25">
        <v>0</v>
      </c>
      <c r="P20" s="25">
        <v>2</v>
      </c>
      <c r="Q20" s="32">
        <f t="shared" si="18"/>
        <v>0</v>
      </c>
      <c r="R20" s="25">
        <v>0</v>
      </c>
      <c r="S20" s="25">
        <v>0</v>
      </c>
      <c r="T20" s="25">
        <f t="shared" si="8"/>
        <v>4</v>
      </c>
      <c r="U20" s="28">
        <v>0</v>
      </c>
      <c r="V20" s="25">
        <v>4</v>
      </c>
      <c r="W20" s="29">
        <f t="shared" si="19"/>
        <v>0</v>
      </c>
      <c r="X20" s="28">
        <v>0</v>
      </c>
      <c r="Y20" s="25">
        <v>0</v>
      </c>
      <c r="Z20" s="25">
        <v>0</v>
      </c>
      <c r="AA20" s="101">
        <v>0</v>
      </c>
    </row>
    <row r="21" spans="1:28" s="2" customFormat="1" ht="15.95" customHeight="1">
      <c r="A21" s="24">
        <v>13</v>
      </c>
      <c r="B21" s="25">
        <f t="shared" si="20"/>
        <v>6</v>
      </c>
      <c r="C21" s="25">
        <f t="shared" si="21"/>
        <v>2</v>
      </c>
      <c r="D21" s="26">
        <f t="shared" si="21"/>
        <v>4</v>
      </c>
      <c r="E21" s="27">
        <f t="shared" si="0"/>
        <v>0</v>
      </c>
      <c r="F21" s="25">
        <v>0</v>
      </c>
      <c r="G21" s="26">
        <v>0</v>
      </c>
      <c r="H21" s="27">
        <f t="shared" si="16"/>
        <v>0</v>
      </c>
      <c r="I21" s="25">
        <v>0</v>
      </c>
      <c r="J21" s="26">
        <v>0</v>
      </c>
      <c r="K21" s="27">
        <f t="shared" ref="K21:K32" si="22">SUM(L21:M21)</f>
        <v>0</v>
      </c>
      <c r="L21" s="25">
        <v>0</v>
      </c>
      <c r="M21" s="25">
        <v>0</v>
      </c>
      <c r="N21" s="25">
        <f t="shared" si="17"/>
        <v>0</v>
      </c>
      <c r="O21" s="25">
        <v>0</v>
      </c>
      <c r="P21" s="25">
        <v>0</v>
      </c>
      <c r="Q21" s="31">
        <f t="shared" si="18"/>
        <v>0</v>
      </c>
      <c r="R21" s="25">
        <v>0</v>
      </c>
      <c r="S21" s="25">
        <v>0</v>
      </c>
      <c r="T21" s="25">
        <f t="shared" si="8"/>
        <v>0</v>
      </c>
      <c r="U21" s="28">
        <v>0</v>
      </c>
      <c r="V21" s="25">
        <v>0</v>
      </c>
      <c r="W21" s="29">
        <f t="shared" si="19"/>
        <v>0</v>
      </c>
      <c r="X21" s="28">
        <v>0</v>
      </c>
      <c r="Y21" s="25">
        <v>0</v>
      </c>
      <c r="Z21" s="25">
        <v>0</v>
      </c>
      <c r="AA21" s="101">
        <v>0</v>
      </c>
    </row>
    <row r="22" spans="1:28" s="2" customFormat="1" ht="15.95" customHeight="1">
      <c r="A22" s="199">
        <v>14</v>
      </c>
      <c r="B22" s="25">
        <f t="shared" si="20"/>
        <v>6</v>
      </c>
      <c r="C22" s="25">
        <f t="shared" si="21"/>
        <v>2</v>
      </c>
      <c r="D22" s="26">
        <f t="shared" si="21"/>
        <v>4</v>
      </c>
      <c r="E22" s="27">
        <f t="shared" si="0"/>
        <v>0</v>
      </c>
      <c r="F22" s="25">
        <v>0</v>
      </c>
      <c r="G22" s="26">
        <v>0</v>
      </c>
      <c r="H22" s="28">
        <f t="shared" si="16"/>
        <v>0</v>
      </c>
      <c r="I22" s="25">
        <v>0</v>
      </c>
      <c r="J22" s="26">
        <v>0</v>
      </c>
      <c r="K22" s="27">
        <f t="shared" si="22"/>
        <v>0</v>
      </c>
      <c r="L22" s="25">
        <v>0</v>
      </c>
      <c r="M22" s="25">
        <v>0</v>
      </c>
      <c r="N22" s="25">
        <f t="shared" si="17"/>
        <v>0</v>
      </c>
      <c r="O22" s="25">
        <v>0</v>
      </c>
      <c r="P22" s="25">
        <v>0</v>
      </c>
      <c r="Q22" s="32">
        <f t="shared" si="18"/>
        <v>0</v>
      </c>
      <c r="R22" s="25">
        <v>0</v>
      </c>
      <c r="S22" s="25">
        <v>0</v>
      </c>
      <c r="T22" s="25">
        <f t="shared" si="8"/>
        <v>0</v>
      </c>
      <c r="U22" s="28">
        <v>0</v>
      </c>
      <c r="V22" s="25">
        <v>0</v>
      </c>
      <c r="W22" s="29">
        <f t="shared" si="19"/>
        <v>0</v>
      </c>
      <c r="X22" s="28">
        <v>0</v>
      </c>
      <c r="Y22" s="25">
        <v>0</v>
      </c>
      <c r="Z22" s="25">
        <v>0</v>
      </c>
      <c r="AA22" s="101">
        <v>0</v>
      </c>
    </row>
    <row r="23" spans="1:28" s="2" customFormat="1" ht="15.95" customHeight="1">
      <c r="A23" s="24">
        <v>15</v>
      </c>
      <c r="B23" s="25">
        <f t="shared" si="20"/>
        <v>6</v>
      </c>
      <c r="C23" s="25">
        <f t="shared" si="21"/>
        <v>2</v>
      </c>
      <c r="D23" s="26">
        <f t="shared" si="21"/>
        <v>4</v>
      </c>
      <c r="E23" s="27">
        <f t="shared" si="0"/>
        <v>1</v>
      </c>
      <c r="F23" s="25">
        <v>1</v>
      </c>
      <c r="G23" s="26">
        <v>0</v>
      </c>
      <c r="H23" s="28">
        <f t="shared" si="16"/>
        <v>0</v>
      </c>
      <c r="I23" s="25">
        <v>0</v>
      </c>
      <c r="J23" s="26">
        <v>0</v>
      </c>
      <c r="K23" s="27">
        <f t="shared" si="22"/>
        <v>0</v>
      </c>
      <c r="L23" s="25">
        <v>0</v>
      </c>
      <c r="M23" s="25">
        <v>0</v>
      </c>
      <c r="N23" s="25">
        <f t="shared" si="17"/>
        <v>1</v>
      </c>
      <c r="O23" s="25">
        <v>1</v>
      </c>
      <c r="P23" s="25">
        <v>0</v>
      </c>
      <c r="Q23" s="32">
        <f t="shared" si="18"/>
        <v>0</v>
      </c>
      <c r="R23" s="25">
        <v>0</v>
      </c>
      <c r="S23" s="25">
        <v>0</v>
      </c>
      <c r="T23" s="25">
        <f t="shared" si="8"/>
        <v>1</v>
      </c>
      <c r="U23" s="28">
        <v>1</v>
      </c>
      <c r="V23" s="25">
        <v>0</v>
      </c>
      <c r="W23" s="29">
        <f t="shared" si="19"/>
        <v>0</v>
      </c>
      <c r="X23" s="28">
        <v>0</v>
      </c>
      <c r="Y23" s="25">
        <v>0</v>
      </c>
      <c r="Z23" s="25">
        <v>0</v>
      </c>
      <c r="AA23" s="101">
        <v>0</v>
      </c>
    </row>
    <row r="24" spans="1:28" s="2" customFormat="1" ht="15.95" customHeight="1" thickBot="1">
      <c r="A24" s="24">
        <v>16</v>
      </c>
      <c r="B24" s="25">
        <f t="shared" si="20"/>
        <v>7</v>
      </c>
      <c r="C24" s="25">
        <f t="shared" si="21"/>
        <v>3</v>
      </c>
      <c r="D24" s="26">
        <f t="shared" si="21"/>
        <v>4</v>
      </c>
      <c r="E24" s="27">
        <f t="shared" si="0"/>
        <v>2</v>
      </c>
      <c r="F24" s="25">
        <v>1</v>
      </c>
      <c r="G24" s="26">
        <v>1</v>
      </c>
      <c r="H24" s="28">
        <f t="shared" si="16"/>
        <v>0</v>
      </c>
      <c r="I24" s="25">
        <v>0</v>
      </c>
      <c r="J24" s="26">
        <v>0</v>
      </c>
      <c r="K24" s="27">
        <f t="shared" si="22"/>
        <v>0</v>
      </c>
      <c r="L24" s="25">
        <v>0</v>
      </c>
      <c r="M24" s="25">
        <v>0</v>
      </c>
      <c r="N24" s="25">
        <f t="shared" si="17"/>
        <v>1</v>
      </c>
      <c r="O24" s="25">
        <v>0</v>
      </c>
      <c r="P24" s="25">
        <v>1</v>
      </c>
      <c r="Q24" s="32">
        <f t="shared" si="18"/>
        <v>0</v>
      </c>
      <c r="R24" s="25">
        <v>0</v>
      </c>
      <c r="S24" s="25">
        <v>0</v>
      </c>
      <c r="T24" s="25">
        <f t="shared" si="8"/>
        <v>4</v>
      </c>
      <c r="U24" s="28">
        <v>0</v>
      </c>
      <c r="V24" s="25">
        <v>4</v>
      </c>
      <c r="W24" s="29">
        <f t="shared" si="19"/>
        <v>0</v>
      </c>
      <c r="X24" s="28">
        <v>0</v>
      </c>
      <c r="Y24" s="25">
        <v>0</v>
      </c>
      <c r="Z24" s="25">
        <v>0</v>
      </c>
      <c r="AA24" s="101">
        <v>0</v>
      </c>
    </row>
    <row r="25" spans="1:28" s="2" customFormat="1" ht="15.95" customHeight="1" thickBot="1">
      <c r="A25" s="107"/>
      <c r="B25" s="110">
        <f>SUM(B18:B24)</f>
        <v>46</v>
      </c>
      <c r="C25" s="110">
        <f>SUM(C18:C24)</f>
        <v>17</v>
      </c>
      <c r="D25" s="110">
        <f>SUM(D18:D24)</f>
        <v>29</v>
      </c>
      <c r="E25" s="109">
        <f t="shared" ref="E25:Y25" si="23">SUM(E18:E24)</f>
        <v>9</v>
      </c>
      <c r="F25" s="110">
        <f t="shared" si="23"/>
        <v>5</v>
      </c>
      <c r="G25" s="110">
        <f t="shared" si="23"/>
        <v>4</v>
      </c>
      <c r="H25" s="109">
        <f t="shared" si="23"/>
        <v>0</v>
      </c>
      <c r="I25" s="110">
        <f t="shared" si="23"/>
        <v>0</v>
      </c>
      <c r="J25" s="110">
        <f t="shared" si="23"/>
        <v>0</v>
      </c>
      <c r="K25" s="109">
        <f t="shared" si="23"/>
        <v>1</v>
      </c>
      <c r="L25" s="110">
        <f t="shared" si="23"/>
        <v>1</v>
      </c>
      <c r="M25" s="110">
        <f t="shared" si="23"/>
        <v>0</v>
      </c>
      <c r="N25" s="109">
        <f>SUM(N18:N24)</f>
        <v>6</v>
      </c>
      <c r="O25" s="110">
        <f t="shared" si="23"/>
        <v>3</v>
      </c>
      <c r="P25" s="110">
        <f t="shared" si="23"/>
        <v>3</v>
      </c>
      <c r="Q25" s="109">
        <f t="shared" si="23"/>
        <v>0</v>
      </c>
      <c r="R25" s="110">
        <f t="shared" si="23"/>
        <v>0</v>
      </c>
      <c r="S25" s="110">
        <f t="shared" si="23"/>
        <v>0</v>
      </c>
      <c r="T25" s="109">
        <f t="shared" si="23"/>
        <v>12</v>
      </c>
      <c r="U25" s="110">
        <f t="shared" si="23"/>
        <v>4</v>
      </c>
      <c r="V25" s="110">
        <f t="shared" si="23"/>
        <v>8</v>
      </c>
      <c r="W25" s="109">
        <f t="shared" si="23"/>
        <v>0</v>
      </c>
      <c r="X25" s="110">
        <f t="shared" si="23"/>
        <v>0</v>
      </c>
      <c r="Y25" s="110">
        <f t="shared" si="23"/>
        <v>0</v>
      </c>
      <c r="Z25" s="108">
        <v>0</v>
      </c>
      <c r="AA25" s="33">
        <v>0</v>
      </c>
    </row>
    <row r="26" spans="1:28" s="2" customFormat="1" ht="15.95" customHeight="1">
      <c r="A26" s="129">
        <v>17</v>
      </c>
      <c r="B26" s="25">
        <f t="shared" ref="B26:B32" si="24">SUM(C26:D26)</f>
        <v>8</v>
      </c>
      <c r="C26" s="25">
        <f>SUM(C24,F26,I26)-SUM(L26,O26,R26)</f>
        <v>4</v>
      </c>
      <c r="D26" s="26">
        <f>SUM(D24,G26,J26)-SUM(M26,P26,S26)</f>
        <v>4</v>
      </c>
      <c r="E26" s="27">
        <f t="shared" si="0"/>
        <v>2</v>
      </c>
      <c r="F26" s="25">
        <v>1</v>
      </c>
      <c r="G26" s="26">
        <v>1</v>
      </c>
      <c r="H26" s="28">
        <f t="shared" ref="H26:H32" si="25">SUM(I26:J26)</f>
        <v>0</v>
      </c>
      <c r="I26" s="25">
        <v>0</v>
      </c>
      <c r="J26" s="26">
        <v>0</v>
      </c>
      <c r="K26" s="27">
        <f t="shared" si="22"/>
        <v>1</v>
      </c>
      <c r="L26" s="25">
        <v>0</v>
      </c>
      <c r="M26" s="25">
        <v>1</v>
      </c>
      <c r="N26" s="25">
        <f t="shared" si="17"/>
        <v>0</v>
      </c>
      <c r="O26" s="25">
        <v>0</v>
      </c>
      <c r="P26" s="25">
        <v>0</v>
      </c>
      <c r="Q26" s="32">
        <f>SUM(R26:S26)</f>
        <v>0</v>
      </c>
      <c r="R26" s="25">
        <v>0</v>
      </c>
      <c r="S26" s="25">
        <v>0</v>
      </c>
      <c r="T26" s="25">
        <f t="shared" si="8"/>
        <v>0</v>
      </c>
      <c r="U26" s="28">
        <v>0</v>
      </c>
      <c r="V26" s="25">
        <v>0</v>
      </c>
      <c r="W26" s="29">
        <f t="shared" ref="W26:W32" si="26">SUM(X26:Y26)</f>
        <v>0</v>
      </c>
      <c r="X26" s="28">
        <v>0</v>
      </c>
      <c r="Y26" s="25">
        <v>0</v>
      </c>
      <c r="Z26" s="25">
        <v>0</v>
      </c>
      <c r="AA26" s="101">
        <v>0</v>
      </c>
      <c r="AB26" s="132"/>
    </row>
    <row r="27" spans="1:28" s="2" customFormat="1" ht="15.95" customHeight="1">
      <c r="A27" s="129">
        <v>18</v>
      </c>
      <c r="B27" s="25">
        <f t="shared" si="24"/>
        <v>9</v>
      </c>
      <c r="C27" s="25">
        <f t="shared" ref="C27:D32" si="27">SUM(C26,F27,I27)-SUM(L27,O27,R27)</f>
        <v>5</v>
      </c>
      <c r="D27" s="26">
        <f t="shared" si="27"/>
        <v>4</v>
      </c>
      <c r="E27" s="27">
        <f t="shared" si="0"/>
        <v>1</v>
      </c>
      <c r="F27" s="25">
        <v>1</v>
      </c>
      <c r="G27" s="26">
        <v>0</v>
      </c>
      <c r="H27" s="28">
        <v>0</v>
      </c>
      <c r="I27" s="25">
        <v>0</v>
      </c>
      <c r="J27" s="26">
        <v>0</v>
      </c>
      <c r="K27" s="27">
        <f t="shared" si="22"/>
        <v>0</v>
      </c>
      <c r="L27" s="25">
        <v>0</v>
      </c>
      <c r="M27" s="26">
        <v>0</v>
      </c>
      <c r="N27" s="25">
        <f t="shared" si="17"/>
        <v>0</v>
      </c>
      <c r="O27" s="25">
        <v>0</v>
      </c>
      <c r="P27" s="26">
        <v>0</v>
      </c>
      <c r="Q27" s="27">
        <f>SUM(R27:S27)</f>
        <v>0</v>
      </c>
      <c r="R27" s="25">
        <v>0</v>
      </c>
      <c r="S27" s="26">
        <v>0</v>
      </c>
      <c r="T27" s="25">
        <f t="shared" si="8"/>
        <v>0</v>
      </c>
      <c r="U27" s="25">
        <v>0</v>
      </c>
      <c r="V27" s="26">
        <v>0</v>
      </c>
      <c r="W27" s="29">
        <f t="shared" si="26"/>
        <v>0</v>
      </c>
      <c r="X27" s="28">
        <v>0</v>
      </c>
      <c r="Y27" s="25">
        <v>0</v>
      </c>
      <c r="Z27" s="25">
        <v>0</v>
      </c>
      <c r="AA27" s="101">
        <v>0</v>
      </c>
    </row>
    <row r="28" spans="1:28" s="2" customFormat="1" ht="15.95" customHeight="1">
      <c r="A28" s="129">
        <v>19</v>
      </c>
      <c r="B28" s="25">
        <f t="shared" si="24"/>
        <v>7</v>
      </c>
      <c r="C28" s="25">
        <f t="shared" si="27"/>
        <v>4</v>
      </c>
      <c r="D28" s="26">
        <f t="shared" si="27"/>
        <v>3</v>
      </c>
      <c r="E28" s="27">
        <f t="shared" si="0"/>
        <v>0</v>
      </c>
      <c r="F28" s="25">
        <v>0</v>
      </c>
      <c r="G28" s="26">
        <v>0</v>
      </c>
      <c r="H28" s="28">
        <f t="shared" si="25"/>
        <v>0</v>
      </c>
      <c r="I28" s="25">
        <v>0</v>
      </c>
      <c r="J28" s="26">
        <v>0</v>
      </c>
      <c r="K28" s="27">
        <f t="shared" si="22"/>
        <v>0</v>
      </c>
      <c r="L28" s="25">
        <v>0</v>
      </c>
      <c r="M28" s="25">
        <v>0</v>
      </c>
      <c r="N28" s="25">
        <f t="shared" si="17"/>
        <v>2</v>
      </c>
      <c r="O28" s="25">
        <v>1</v>
      </c>
      <c r="P28" s="26">
        <v>1</v>
      </c>
      <c r="Q28" s="31">
        <v>0</v>
      </c>
      <c r="R28" s="25">
        <v>0</v>
      </c>
      <c r="S28" s="25">
        <v>0</v>
      </c>
      <c r="T28" s="25">
        <f t="shared" si="8"/>
        <v>6</v>
      </c>
      <c r="U28" s="25">
        <v>3</v>
      </c>
      <c r="V28" s="26">
        <v>3</v>
      </c>
      <c r="W28" s="29">
        <f t="shared" si="26"/>
        <v>0</v>
      </c>
      <c r="X28" s="28">
        <v>0</v>
      </c>
      <c r="Y28" s="25">
        <v>0</v>
      </c>
      <c r="Z28" s="25">
        <v>0</v>
      </c>
      <c r="AA28" s="101">
        <v>0</v>
      </c>
      <c r="AB28" s="9"/>
    </row>
    <row r="29" spans="1:28" s="2" customFormat="1" ht="15.95" customHeight="1">
      <c r="A29" s="129">
        <v>20</v>
      </c>
      <c r="B29" s="25">
        <f t="shared" si="24"/>
        <v>5</v>
      </c>
      <c r="C29" s="25">
        <f t="shared" si="27"/>
        <v>4</v>
      </c>
      <c r="D29" s="26">
        <f t="shared" si="27"/>
        <v>1</v>
      </c>
      <c r="E29" s="27">
        <f t="shared" si="0"/>
        <v>1</v>
      </c>
      <c r="F29" s="25">
        <v>1</v>
      </c>
      <c r="G29" s="26">
        <v>0</v>
      </c>
      <c r="H29" s="28">
        <f t="shared" si="25"/>
        <v>0</v>
      </c>
      <c r="I29" s="25">
        <v>0</v>
      </c>
      <c r="J29" s="26">
        <v>0</v>
      </c>
      <c r="K29" s="27">
        <f t="shared" si="22"/>
        <v>2</v>
      </c>
      <c r="L29" s="25">
        <v>1</v>
      </c>
      <c r="M29" s="25">
        <v>1</v>
      </c>
      <c r="N29" s="25">
        <f t="shared" si="17"/>
        <v>1</v>
      </c>
      <c r="O29" s="25">
        <v>0</v>
      </c>
      <c r="P29" s="26">
        <v>1</v>
      </c>
      <c r="Q29" s="31">
        <f>SUM(R29:S29)</f>
        <v>0</v>
      </c>
      <c r="R29" s="25">
        <v>0</v>
      </c>
      <c r="S29" s="25">
        <v>0</v>
      </c>
      <c r="T29" s="25">
        <f t="shared" si="8"/>
        <v>3</v>
      </c>
      <c r="U29" s="25">
        <v>0</v>
      </c>
      <c r="V29" s="26">
        <v>3</v>
      </c>
      <c r="W29" s="29">
        <f t="shared" si="26"/>
        <v>0</v>
      </c>
      <c r="X29" s="28">
        <v>0</v>
      </c>
      <c r="Y29" s="25">
        <v>0</v>
      </c>
      <c r="Z29" s="25">
        <v>0</v>
      </c>
      <c r="AA29" s="101">
        <v>0</v>
      </c>
      <c r="AB29" s="9"/>
    </row>
    <row r="30" spans="1:28" s="9" customFormat="1" ht="15.95" customHeight="1">
      <c r="A30" s="129">
        <v>21</v>
      </c>
      <c r="B30" s="25">
        <f t="shared" si="24"/>
        <v>5</v>
      </c>
      <c r="C30" s="25">
        <f t="shared" si="27"/>
        <v>4</v>
      </c>
      <c r="D30" s="26">
        <f t="shared" si="27"/>
        <v>1</v>
      </c>
      <c r="E30" s="27">
        <f>SUM(F30:G30)</f>
        <v>1</v>
      </c>
      <c r="F30" s="25">
        <v>1</v>
      </c>
      <c r="G30" s="26">
        <v>0</v>
      </c>
      <c r="H30" s="28">
        <f t="shared" si="25"/>
        <v>1</v>
      </c>
      <c r="I30" s="25">
        <v>1</v>
      </c>
      <c r="J30" s="26">
        <v>0</v>
      </c>
      <c r="K30" s="27">
        <f t="shared" si="22"/>
        <v>0</v>
      </c>
      <c r="L30" s="25">
        <v>0</v>
      </c>
      <c r="M30" s="25">
        <v>0</v>
      </c>
      <c r="N30" s="25">
        <f>SUM(O30:P30)</f>
        <v>2</v>
      </c>
      <c r="O30" s="25">
        <v>2</v>
      </c>
      <c r="P30" s="26">
        <v>0</v>
      </c>
      <c r="Q30" s="31">
        <f>SUM(R30:S30)</f>
        <v>0</v>
      </c>
      <c r="R30" s="25">
        <v>0</v>
      </c>
      <c r="S30" s="25">
        <v>0</v>
      </c>
      <c r="T30" s="25">
        <f>SUM(U30:V30)</f>
        <v>15</v>
      </c>
      <c r="U30" s="25">
        <v>15</v>
      </c>
      <c r="V30" s="26">
        <v>0</v>
      </c>
      <c r="W30" s="29">
        <f t="shared" si="26"/>
        <v>0</v>
      </c>
      <c r="X30" s="28">
        <v>0</v>
      </c>
      <c r="Y30" s="25">
        <v>0</v>
      </c>
      <c r="Z30" s="25">
        <v>0</v>
      </c>
      <c r="AA30" s="101">
        <v>0</v>
      </c>
    </row>
    <row r="31" spans="1:28" s="9" customFormat="1" ht="15.95" customHeight="1">
      <c r="A31" s="129">
        <v>22</v>
      </c>
      <c r="B31" s="25">
        <f t="shared" si="24"/>
        <v>5</v>
      </c>
      <c r="C31" s="25">
        <f t="shared" si="27"/>
        <v>4</v>
      </c>
      <c r="D31" s="26">
        <f t="shared" si="27"/>
        <v>1</v>
      </c>
      <c r="E31" s="27">
        <f>SUM(F31:G31)</f>
        <v>0</v>
      </c>
      <c r="F31" s="25">
        <v>0</v>
      </c>
      <c r="G31" s="26">
        <v>0</v>
      </c>
      <c r="H31" s="28">
        <f t="shared" si="25"/>
        <v>0</v>
      </c>
      <c r="I31" s="25">
        <v>0</v>
      </c>
      <c r="J31" s="26">
        <v>0</v>
      </c>
      <c r="K31" s="27">
        <f t="shared" si="22"/>
        <v>0</v>
      </c>
      <c r="L31" s="25">
        <v>0</v>
      </c>
      <c r="M31" s="25">
        <v>0</v>
      </c>
      <c r="N31" s="25">
        <f>SUM(O31:P31)</f>
        <v>0</v>
      </c>
      <c r="O31" s="25">
        <v>0</v>
      </c>
      <c r="P31" s="26">
        <v>0</v>
      </c>
      <c r="Q31" s="31">
        <f>SUM(R31:S31)</f>
        <v>0</v>
      </c>
      <c r="R31" s="25">
        <v>0</v>
      </c>
      <c r="S31" s="25">
        <v>0</v>
      </c>
      <c r="T31" s="25">
        <f>SUM(U31:V31)</f>
        <v>0</v>
      </c>
      <c r="U31" s="25">
        <v>0</v>
      </c>
      <c r="V31" s="26">
        <v>0</v>
      </c>
      <c r="W31" s="29">
        <f t="shared" si="26"/>
        <v>0</v>
      </c>
      <c r="X31" s="28">
        <v>0</v>
      </c>
      <c r="Y31" s="25">
        <v>0</v>
      </c>
      <c r="Z31" s="25">
        <v>0</v>
      </c>
      <c r="AA31" s="101">
        <v>0</v>
      </c>
    </row>
    <row r="32" spans="1:28" s="9" customFormat="1" ht="15.95" customHeight="1" thickBot="1">
      <c r="A32" s="129">
        <v>23</v>
      </c>
      <c r="B32" s="25">
        <f t="shared" si="24"/>
        <v>6</v>
      </c>
      <c r="C32" s="25">
        <f t="shared" si="27"/>
        <v>5</v>
      </c>
      <c r="D32" s="26">
        <f t="shared" si="27"/>
        <v>1</v>
      </c>
      <c r="E32" s="27">
        <f>SUM(F32:G32)</f>
        <v>2</v>
      </c>
      <c r="F32" s="25">
        <v>1</v>
      </c>
      <c r="G32" s="26">
        <v>1</v>
      </c>
      <c r="H32" s="28">
        <f t="shared" si="25"/>
        <v>0</v>
      </c>
      <c r="I32" s="25">
        <v>0</v>
      </c>
      <c r="J32" s="26">
        <v>0</v>
      </c>
      <c r="K32" s="27">
        <f t="shared" si="22"/>
        <v>1</v>
      </c>
      <c r="L32" s="25">
        <v>0</v>
      </c>
      <c r="M32" s="25">
        <v>1</v>
      </c>
      <c r="N32" s="25">
        <f>SUM(O32:P32)</f>
        <v>0</v>
      </c>
      <c r="O32" s="25">
        <v>0</v>
      </c>
      <c r="P32" s="26">
        <v>0</v>
      </c>
      <c r="Q32" s="31">
        <f>SUM(R32:S32)</f>
        <v>0</v>
      </c>
      <c r="R32" s="25">
        <v>0</v>
      </c>
      <c r="S32" s="25">
        <v>0</v>
      </c>
      <c r="T32" s="25">
        <f>SUM(U32:V32)</f>
        <v>0</v>
      </c>
      <c r="U32" s="25">
        <v>0</v>
      </c>
      <c r="V32" s="26">
        <v>0</v>
      </c>
      <c r="W32" s="29">
        <f t="shared" si="26"/>
        <v>0</v>
      </c>
      <c r="X32" s="28">
        <v>0</v>
      </c>
      <c r="Y32" s="25">
        <v>0</v>
      </c>
      <c r="Z32" s="25">
        <v>0</v>
      </c>
      <c r="AA32" s="101">
        <v>0</v>
      </c>
    </row>
    <row r="33" spans="1:28" s="9" customFormat="1" ht="15.95" customHeight="1" thickBot="1">
      <c r="A33" s="130"/>
      <c r="B33" s="109">
        <f>SUM(B26:B32)</f>
        <v>45</v>
      </c>
      <c r="C33" s="109">
        <f>SUM(C26:C32)</f>
        <v>30</v>
      </c>
      <c r="D33" s="109">
        <f>SUM(D26:D32)</f>
        <v>15</v>
      </c>
      <c r="E33" s="109">
        <f t="shared" ref="E33:Y33" si="28">SUM(E26:E32)</f>
        <v>7</v>
      </c>
      <c r="F33" s="110">
        <f t="shared" si="28"/>
        <v>5</v>
      </c>
      <c r="G33" s="110">
        <f t="shared" si="28"/>
        <v>2</v>
      </c>
      <c r="H33" s="109">
        <f t="shared" si="28"/>
        <v>1</v>
      </c>
      <c r="I33" s="110">
        <f t="shared" si="28"/>
        <v>1</v>
      </c>
      <c r="J33" s="110">
        <f t="shared" si="28"/>
        <v>0</v>
      </c>
      <c r="K33" s="109">
        <f t="shared" si="28"/>
        <v>4</v>
      </c>
      <c r="L33" s="110">
        <f t="shared" si="28"/>
        <v>1</v>
      </c>
      <c r="M33" s="110">
        <f t="shared" si="28"/>
        <v>3</v>
      </c>
      <c r="N33" s="109">
        <f t="shared" si="28"/>
        <v>5</v>
      </c>
      <c r="O33" s="110">
        <f t="shared" si="28"/>
        <v>3</v>
      </c>
      <c r="P33" s="110">
        <f t="shared" si="28"/>
        <v>2</v>
      </c>
      <c r="Q33" s="109">
        <f t="shared" si="28"/>
        <v>0</v>
      </c>
      <c r="R33" s="110">
        <v>0</v>
      </c>
      <c r="S33" s="110">
        <v>0</v>
      </c>
      <c r="T33" s="109">
        <f t="shared" si="28"/>
        <v>24</v>
      </c>
      <c r="U33" s="109">
        <f t="shared" si="28"/>
        <v>18</v>
      </c>
      <c r="V33" s="110">
        <f t="shared" si="28"/>
        <v>6</v>
      </c>
      <c r="W33" s="109">
        <f t="shared" si="28"/>
        <v>0</v>
      </c>
      <c r="X33" s="110">
        <f t="shared" si="28"/>
        <v>0</v>
      </c>
      <c r="Y33" s="110">
        <f t="shared" si="28"/>
        <v>0</v>
      </c>
      <c r="Z33" s="108">
        <v>0</v>
      </c>
      <c r="AA33" s="33">
        <v>0</v>
      </c>
    </row>
    <row r="34" spans="1:28" s="9" customFormat="1" ht="15.95" customHeight="1">
      <c r="A34" s="129">
        <v>24</v>
      </c>
      <c r="B34" s="291">
        <f>SUM(C34:D34)</f>
        <v>6</v>
      </c>
      <c r="C34" s="291">
        <f>SUM(C32,F34,I34)-SUM(L34,O34,R34)</f>
        <v>5</v>
      </c>
      <c r="D34" s="292">
        <f>SUM(D32,G34,J34)-SUM(M34,P34,S34)</f>
        <v>1</v>
      </c>
      <c r="E34" s="27">
        <f t="shared" ref="E34:E38" si="29">SUM(F34:G34)</f>
        <v>0</v>
      </c>
      <c r="F34" s="25">
        <v>0</v>
      </c>
      <c r="G34" s="26">
        <v>0</v>
      </c>
      <c r="H34" s="28">
        <f t="shared" ref="H34:H38" si="30">SUM(I34:J34)</f>
        <v>0</v>
      </c>
      <c r="I34" s="25">
        <v>0</v>
      </c>
      <c r="J34" s="26">
        <v>0</v>
      </c>
      <c r="K34" s="27">
        <f t="shared" ref="K34:K38" si="31">SUM(L34:M34)</f>
        <v>0</v>
      </c>
      <c r="L34" s="25">
        <v>0</v>
      </c>
      <c r="M34" s="25">
        <v>0</v>
      </c>
      <c r="N34" s="25">
        <f t="shared" ref="N34:N38" si="32">SUM(O34:P34)</f>
        <v>0</v>
      </c>
      <c r="O34" s="25">
        <v>0</v>
      </c>
      <c r="P34" s="26">
        <v>0</v>
      </c>
      <c r="Q34" s="31">
        <f t="shared" ref="Q34:Q38" si="33">SUM(R34:S34)</f>
        <v>0</v>
      </c>
      <c r="R34" s="25">
        <v>0</v>
      </c>
      <c r="S34" s="25">
        <v>0</v>
      </c>
      <c r="T34" s="25">
        <f t="shared" ref="T34:T38" si="34">SUM(U34:V34)</f>
        <v>0</v>
      </c>
      <c r="U34" s="25">
        <v>0</v>
      </c>
      <c r="V34" s="26">
        <v>0</v>
      </c>
      <c r="W34" s="29">
        <f t="shared" ref="W34:W38" si="35">SUM(X34:Y34)</f>
        <v>0</v>
      </c>
      <c r="X34" s="28">
        <v>0</v>
      </c>
      <c r="Y34" s="25">
        <v>0</v>
      </c>
      <c r="Z34" s="25">
        <v>0</v>
      </c>
      <c r="AA34" s="101">
        <v>0</v>
      </c>
    </row>
    <row r="35" spans="1:28" s="9" customFormat="1" ht="15.95" customHeight="1">
      <c r="A35" s="129">
        <v>25</v>
      </c>
      <c r="B35" s="291">
        <f t="shared" ref="B35:B38" si="36">SUM(C35:D35)</f>
        <v>5</v>
      </c>
      <c r="C35" s="291">
        <f t="shared" ref="C35:D38" si="37">SUM(C34,F35,I35)-SUM(L35,O35,R35)</f>
        <v>4</v>
      </c>
      <c r="D35" s="292">
        <f t="shared" si="37"/>
        <v>1</v>
      </c>
      <c r="E35" s="27">
        <f t="shared" si="29"/>
        <v>1</v>
      </c>
      <c r="F35" s="25">
        <v>1</v>
      </c>
      <c r="G35" s="26">
        <v>0</v>
      </c>
      <c r="H35" s="28">
        <f t="shared" si="30"/>
        <v>0</v>
      </c>
      <c r="I35" s="25">
        <v>0</v>
      </c>
      <c r="J35" s="26">
        <v>0</v>
      </c>
      <c r="K35" s="27">
        <f t="shared" si="31"/>
        <v>0</v>
      </c>
      <c r="L35" s="25">
        <v>0</v>
      </c>
      <c r="M35" s="25">
        <v>0</v>
      </c>
      <c r="N35" s="25">
        <f t="shared" si="32"/>
        <v>2</v>
      </c>
      <c r="O35" s="25">
        <v>2</v>
      </c>
      <c r="P35" s="26">
        <v>0</v>
      </c>
      <c r="Q35" s="31">
        <f t="shared" si="33"/>
        <v>0</v>
      </c>
      <c r="R35" s="25">
        <v>0</v>
      </c>
      <c r="S35" s="25">
        <v>0</v>
      </c>
      <c r="T35" s="25">
        <f t="shared" si="34"/>
        <v>9</v>
      </c>
      <c r="U35" s="25">
        <v>9</v>
      </c>
      <c r="V35" s="26">
        <v>0</v>
      </c>
      <c r="W35" s="29">
        <f t="shared" si="35"/>
        <v>0</v>
      </c>
      <c r="X35" s="28">
        <v>0</v>
      </c>
      <c r="Y35" s="25">
        <v>0</v>
      </c>
      <c r="Z35" s="25">
        <v>0</v>
      </c>
      <c r="AA35" s="101">
        <v>0</v>
      </c>
    </row>
    <row r="36" spans="1:28" s="9" customFormat="1" ht="15.95" customHeight="1">
      <c r="A36" s="129">
        <v>26</v>
      </c>
      <c r="B36" s="291">
        <f t="shared" si="36"/>
        <v>6</v>
      </c>
      <c r="C36" s="291">
        <f t="shared" si="37"/>
        <v>5</v>
      </c>
      <c r="D36" s="292">
        <f t="shared" si="37"/>
        <v>1</v>
      </c>
      <c r="E36" s="27">
        <f t="shared" si="29"/>
        <v>3</v>
      </c>
      <c r="F36" s="25">
        <v>2</v>
      </c>
      <c r="G36" s="26">
        <v>1</v>
      </c>
      <c r="H36" s="28">
        <f t="shared" si="30"/>
        <v>0</v>
      </c>
      <c r="I36" s="25">
        <v>0</v>
      </c>
      <c r="J36" s="26">
        <v>0</v>
      </c>
      <c r="K36" s="27">
        <f t="shared" si="31"/>
        <v>1</v>
      </c>
      <c r="L36" s="25">
        <v>1</v>
      </c>
      <c r="M36" s="25">
        <v>0</v>
      </c>
      <c r="N36" s="25">
        <f t="shared" si="32"/>
        <v>1</v>
      </c>
      <c r="O36" s="25">
        <v>0</v>
      </c>
      <c r="P36" s="26">
        <v>1</v>
      </c>
      <c r="Q36" s="31">
        <f t="shared" si="33"/>
        <v>0</v>
      </c>
      <c r="R36" s="25">
        <v>0</v>
      </c>
      <c r="S36" s="25">
        <v>0</v>
      </c>
      <c r="T36" s="25">
        <f t="shared" si="34"/>
        <v>16</v>
      </c>
      <c r="U36" s="25">
        <v>0</v>
      </c>
      <c r="V36" s="26">
        <v>16</v>
      </c>
      <c r="W36" s="29">
        <f t="shared" si="35"/>
        <v>0</v>
      </c>
      <c r="X36" s="28">
        <v>0</v>
      </c>
      <c r="Y36" s="25">
        <v>0</v>
      </c>
      <c r="Z36" s="25">
        <v>0</v>
      </c>
      <c r="AA36" s="101">
        <v>0</v>
      </c>
    </row>
    <row r="37" spans="1:28" ht="15.95" customHeight="1">
      <c r="A37" s="129">
        <v>27</v>
      </c>
      <c r="B37" s="291">
        <f t="shared" si="36"/>
        <v>6</v>
      </c>
      <c r="C37" s="291">
        <f t="shared" si="37"/>
        <v>5</v>
      </c>
      <c r="D37" s="292">
        <f t="shared" si="37"/>
        <v>1</v>
      </c>
      <c r="E37" s="27">
        <f t="shared" si="29"/>
        <v>1</v>
      </c>
      <c r="F37" s="25">
        <v>1</v>
      </c>
      <c r="G37" s="26">
        <v>0</v>
      </c>
      <c r="H37" s="28">
        <f t="shared" si="30"/>
        <v>0</v>
      </c>
      <c r="I37" s="25">
        <v>0</v>
      </c>
      <c r="J37" s="26">
        <v>0</v>
      </c>
      <c r="K37" s="27">
        <f t="shared" si="31"/>
        <v>0</v>
      </c>
      <c r="L37" s="25">
        <v>0</v>
      </c>
      <c r="M37" s="25">
        <v>0</v>
      </c>
      <c r="N37" s="25">
        <f t="shared" si="32"/>
        <v>1</v>
      </c>
      <c r="O37" s="25">
        <v>1</v>
      </c>
      <c r="P37" s="26">
        <v>0</v>
      </c>
      <c r="Q37" s="31">
        <f t="shared" si="33"/>
        <v>0</v>
      </c>
      <c r="R37" s="25">
        <v>0</v>
      </c>
      <c r="S37" s="25">
        <v>0</v>
      </c>
      <c r="T37" s="25">
        <f t="shared" si="34"/>
        <v>1</v>
      </c>
      <c r="U37" s="25">
        <v>1</v>
      </c>
      <c r="V37" s="26">
        <v>0</v>
      </c>
      <c r="W37" s="29">
        <f t="shared" si="35"/>
        <v>0</v>
      </c>
      <c r="X37" s="28">
        <v>0</v>
      </c>
      <c r="Y37" s="25">
        <v>0</v>
      </c>
      <c r="Z37" s="25">
        <v>0</v>
      </c>
      <c r="AA37" s="101">
        <v>0</v>
      </c>
    </row>
    <row r="38" spans="1:28" ht="15.95" customHeight="1">
      <c r="A38" s="129">
        <v>28</v>
      </c>
      <c r="B38" s="291">
        <f t="shared" si="36"/>
        <v>4</v>
      </c>
      <c r="C38" s="291">
        <f t="shared" si="37"/>
        <v>3</v>
      </c>
      <c r="D38" s="292">
        <f t="shared" si="37"/>
        <v>1</v>
      </c>
      <c r="E38" s="27">
        <f t="shared" si="29"/>
        <v>0</v>
      </c>
      <c r="F38" s="25">
        <v>0</v>
      </c>
      <c r="G38" s="26">
        <v>0</v>
      </c>
      <c r="H38" s="28">
        <f t="shared" si="30"/>
        <v>0</v>
      </c>
      <c r="I38" s="25">
        <v>0</v>
      </c>
      <c r="J38" s="26">
        <v>0</v>
      </c>
      <c r="K38" s="27">
        <f t="shared" si="31"/>
        <v>0</v>
      </c>
      <c r="L38" s="25">
        <v>0</v>
      </c>
      <c r="M38" s="25">
        <v>0</v>
      </c>
      <c r="N38" s="25">
        <f t="shared" si="32"/>
        <v>2</v>
      </c>
      <c r="O38" s="25">
        <v>2</v>
      </c>
      <c r="P38" s="26">
        <v>0</v>
      </c>
      <c r="Q38" s="31">
        <f t="shared" si="33"/>
        <v>0</v>
      </c>
      <c r="R38" s="25">
        <v>0</v>
      </c>
      <c r="S38" s="25">
        <v>0</v>
      </c>
      <c r="T38" s="25">
        <f t="shared" si="34"/>
        <v>5</v>
      </c>
      <c r="U38" s="25">
        <v>5</v>
      </c>
      <c r="V38" s="26">
        <v>0</v>
      </c>
      <c r="W38" s="29">
        <f t="shared" si="35"/>
        <v>0</v>
      </c>
      <c r="X38" s="28">
        <v>0</v>
      </c>
      <c r="Y38" s="25">
        <v>0</v>
      </c>
      <c r="Z38" s="25">
        <v>0</v>
      </c>
      <c r="AA38" s="101">
        <v>0</v>
      </c>
    </row>
    <row r="39" spans="1:28" ht="15.95" customHeight="1">
      <c r="A39" s="129">
        <v>29</v>
      </c>
      <c r="B39" s="291">
        <f t="shared" ref="B39:B40" si="38">SUM(C39:D39)</f>
        <v>5</v>
      </c>
      <c r="C39" s="291">
        <f t="shared" ref="C39:C40" si="39">SUM(C38,F39,I39)-SUM(L39,O39,R39)</f>
        <v>4</v>
      </c>
      <c r="D39" s="292">
        <f t="shared" ref="D39:D40" si="40">SUM(D38,G39,J39)-SUM(M39,P39,S39)</f>
        <v>1</v>
      </c>
      <c r="E39" s="27">
        <f t="shared" ref="E39:E40" si="41">SUM(F39:G39)</f>
        <v>2</v>
      </c>
      <c r="F39" s="25">
        <v>2</v>
      </c>
      <c r="G39" s="26">
        <v>0</v>
      </c>
      <c r="H39" s="28">
        <f t="shared" ref="H39:H40" si="42">SUM(I39:J39)</f>
        <v>0</v>
      </c>
      <c r="I39" s="25">
        <v>0</v>
      </c>
      <c r="J39" s="26">
        <v>0</v>
      </c>
      <c r="K39" s="27">
        <f t="shared" ref="K39:K40" si="43">SUM(L39:M39)</f>
        <v>1</v>
      </c>
      <c r="L39" s="25">
        <v>1</v>
      </c>
      <c r="M39" s="25">
        <v>0</v>
      </c>
      <c r="N39" s="25">
        <f t="shared" ref="N39:N40" si="44">SUM(O39:P39)</f>
        <v>0</v>
      </c>
      <c r="O39" s="25">
        <v>0</v>
      </c>
      <c r="P39" s="26">
        <v>0</v>
      </c>
      <c r="Q39" s="31">
        <f t="shared" ref="Q39:Q40" si="45">SUM(R39:S39)</f>
        <v>0</v>
      </c>
      <c r="R39" s="25">
        <v>0</v>
      </c>
      <c r="S39" s="25">
        <v>0</v>
      </c>
      <c r="T39" s="25">
        <f t="shared" ref="T39:T40" si="46">SUM(U39:V39)</f>
        <v>0</v>
      </c>
      <c r="U39" s="25">
        <v>0</v>
      </c>
      <c r="V39" s="26">
        <v>0</v>
      </c>
      <c r="W39" s="29">
        <f t="shared" ref="W39:W40" si="47">SUM(X39:Y39)</f>
        <v>0</v>
      </c>
      <c r="X39" s="28">
        <v>0</v>
      </c>
      <c r="Y39" s="25">
        <v>0</v>
      </c>
      <c r="Z39" s="25">
        <v>0</v>
      </c>
      <c r="AA39" s="101">
        <v>0</v>
      </c>
    </row>
    <row r="40" spans="1:28" ht="15.95" customHeight="1" thickBot="1">
      <c r="A40" s="129">
        <v>30</v>
      </c>
      <c r="B40" s="291">
        <f t="shared" si="38"/>
        <v>8</v>
      </c>
      <c r="C40" s="291">
        <f t="shared" si="39"/>
        <v>5</v>
      </c>
      <c r="D40" s="292">
        <f t="shared" si="40"/>
        <v>3</v>
      </c>
      <c r="E40" s="27">
        <f t="shared" si="41"/>
        <v>3</v>
      </c>
      <c r="F40" s="25">
        <v>1</v>
      </c>
      <c r="G40" s="26">
        <v>2</v>
      </c>
      <c r="H40" s="28">
        <f t="shared" si="42"/>
        <v>0</v>
      </c>
      <c r="I40" s="25">
        <v>0</v>
      </c>
      <c r="J40" s="26">
        <v>0</v>
      </c>
      <c r="K40" s="27">
        <f t="shared" si="43"/>
        <v>0</v>
      </c>
      <c r="L40" s="25">
        <v>0</v>
      </c>
      <c r="M40" s="25">
        <v>0</v>
      </c>
      <c r="N40" s="25">
        <f t="shared" si="44"/>
        <v>0</v>
      </c>
      <c r="O40" s="25">
        <v>0</v>
      </c>
      <c r="P40" s="26">
        <v>0</v>
      </c>
      <c r="Q40" s="31">
        <f t="shared" si="45"/>
        <v>0</v>
      </c>
      <c r="R40" s="25">
        <v>0</v>
      </c>
      <c r="S40" s="25">
        <v>0</v>
      </c>
      <c r="T40" s="25">
        <f t="shared" si="46"/>
        <v>0</v>
      </c>
      <c r="U40" s="25">
        <v>0</v>
      </c>
      <c r="V40" s="26">
        <v>0</v>
      </c>
      <c r="W40" s="29">
        <f t="shared" si="47"/>
        <v>0</v>
      </c>
      <c r="X40" s="28">
        <v>0</v>
      </c>
      <c r="Y40" s="25">
        <v>0</v>
      </c>
      <c r="Z40" s="25">
        <v>0</v>
      </c>
      <c r="AA40" s="101">
        <v>0</v>
      </c>
    </row>
    <row r="41" spans="1:28" ht="15.95" customHeight="1" thickBot="1">
      <c r="A41" s="107"/>
      <c r="B41" s="109">
        <f>SUM(B34:B40)</f>
        <v>40</v>
      </c>
      <c r="C41" s="109">
        <f>SUM(C34:C40)</f>
        <v>31</v>
      </c>
      <c r="D41" s="109">
        <f>SUM(D34:D40)</f>
        <v>9</v>
      </c>
      <c r="E41" s="109">
        <f t="shared" ref="E41:Y41" si="48">SUM(E34:E40)</f>
        <v>10</v>
      </c>
      <c r="F41" s="110">
        <f t="shared" si="48"/>
        <v>7</v>
      </c>
      <c r="G41" s="110">
        <f t="shared" si="48"/>
        <v>3</v>
      </c>
      <c r="H41" s="109">
        <f t="shared" si="48"/>
        <v>0</v>
      </c>
      <c r="I41" s="110">
        <f t="shared" si="48"/>
        <v>0</v>
      </c>
      <c r="J41" s="110">
        <f t="shared" si="48"/>
        <v>0</v>
      </c>
      <c r="K41" s="109">
        <f t="shared" si="48"/>
        <v>2</v>
      </c>
      <c r="L41" s="110">
        <f t="shared" si="48"/>
        <v>2</v>
      </c>
      <c r="M41" s="110">
        <f t="shared" si="48"/>
        <v>0</v>
      </c>
      <c r="N41" s="109">
        <f t="shared" si="48"/>
        <v>6</v>
      </c>
      <c r="O41" s="110">
        <f t="shared" si="48"/>
        <v>5</v>
      </c>
      <c r="P41" s="110">
        <f t="shared" si="48"/>
        <v>1</v>
      </c>
      <c r="Q41" s="109">
        <f t="shared" si="48"/>
        <v>0</v>
      </c>
      <c r="R41" s="110">
        <v>0</v>
      </c>
      <c r="S41" s="110">
        <v>0</v>
      </c>
      <c r="T41" s="109">
        <f t="shared" si="48"/>
        <v>31</v>
      </c>
      <c r="U41" s="109">
        <f t="shared" si="48"/>
        <v>15</v>
      </c>
      <c r="V41" s="110">
        <f t="shared" si="48"/>
        <v>16</v>
      </c>
      <c r="W41" s="109">
        <f t="shared" si="48"/>
        <v>0</v>
      </c>
      <c r="X41" s="110">
        <f t="shared" si="48"/>
        <v>0</v>
      </c>
      <c r="Y41" s="110">
        <f t="shared" si="48"/>
        <v>0</v>
      </c>
      <c r="Z41" s="108">
        <v>0</v>
      </c>
      <c r="AA41" s="33">
        <v>0</v>
      </c>
    </row>
    <row r="42" spans="1:28" ht="15.95" customHeight="1" thickBot="1">
      <c r="A42" s="255">
        <v>31</v>
      </c>
      <c r="B42" s="25">
        <f t="shared" ref="B42" si="49">SUM(C42:D42)</f>
        <v>8</v>
      </c>
      <c r="C42" s="25">
        <f>SUM(C40,F42,I42)-SUM(L42,O42,R42)</f>
        <v>5</v>
      </c>
      <c r="D42" s="26">
        <f>SUM(D40,G42,J42)-SUM(M42,P42,S42)</f>
        <v>3</v>
      </c>
      <c r="E42" s="27">
        <f t="shared" ref="E42" si="50">SUM(F42:G42)</f>
        <v>2</v>
      </c>
      <c r="F42" s="25">
        <v>1</v>
      </c>
      <c r="G42" s="26">
        <v>1</v>
      </c>
      <c r="H42" s="28">
        <f t="shared" ref="H42" si="51">SUM(I42:J42)</f>
        <v>0</v>
      </c>
      <c r="I42" s="25">
        <v>0</v>
      </c>
      <c r="J42" s="26">
        <v>0</v>
      </c>
      <c r="K42" s="27">
        <f t="shared" ref="K42" si="52">SUM(L42:M42)</f>
        <v>0</v>
      </c>
      <c r="L42" s="25">
        <v>0</v>
      </c>
      <c r="M42" s="25">
        <v>0</v>
      </c>
      <c r="N42" s="25">
        <f t="shared" ref="N42" si="53">SUM(O42:P42)</f>
        <v>2</v>
      </c>
      <c r="O42" s="25">
        <v>1</v>
      </c>
      <c r="P42" s="26">
        <v>1</v>
      </c>
      <c r="Q42" s="31">
        <f t="shared" ref="Q42" si="54">SUM(R42:S42)</f>
        <v>0</v>
      </c>
      <c r="R42" s="25">
        <v>0</v>
      </c>
      <c r="S42" s="25">
        <v>0</v>
      </c>
      <c r="T42" s="25">
        <f t="shared" ref="T42" si="55">SUM(U42:V42)</f>
        <v>10</v>
      </c>
      <c r="U42" s="25">
        <v>5</v>
      </c>
      <c r="V42" s="26">
        <v>5</v>
      </c>
      <c r="W42" s="29">
        <f t="shared" ref="W42" si="56">SUM(X42:Y42)</f>
        <v>0</v>
      </c>
      <c r="X42" s="28">
        <v>0</v>
      </c>
      <c r="Y42" s="25">
        <v>0</v>
      </c>
      <c r="Z42" s="25">
        <v>0</v>
      </c>
      <c r="AA42" s="101">
        <v>0</v>
      </c>
    </row>
    <row r="43" spans="1:28" ht="15.95" customHeight="1" thickBot="1">
      <c r="A43" s="278"/>
      <c r="B43" s="109">
        <f t="shared" ref="B43:Y43" si="57">SUM(B42:B42)</f>
        <v>8</v>
      </c>
      <c r="C43" s="109">
        <f t="shared" si="57"/>
        <v>5</v>
      </c>
      <c r="D43" s="109">
        <f t="shared" si="57"/>
        <v>3</v>
      </c>
      <c r="E43" s="109">
        <f t="shared" si="57"/>
        <v>2</v>
      </c>
      <c r="F43" s="109">
        <f t="shared" si="57"/>
        <v>1</v>
      </c>
      <c r="G43" s="109">
        <f t="shared" si="57"/>
        <v>1</v>
      </c>
      <c r="H43" s="109">
        <f t="shared" si="57"/>
        <v>0</v>
      </c>
      <c r="I43" s="109">
        <f t="shared" si="57"/>
        <v>0</v>
      </c>
      <c r="J43" s="109">
        <f t="shared" si="57"/>
        <v>0</v>
      </c>
      <c r="K43" s="109">
        <f t="shared" si="57"/>
        <v>0</v>
      </c>
      <c r="L43" s="109">
        <f t="shared" si="57"/>
        <v>0</v>
      </c>
      <c r="M43" s="109">
        <f t="shared" si="57"/>
        <v>0</v>
      </c>
      <c r="N43" s="109">
        <f t="shared" si="57"/>
        <v>2</v>
      </c>
      <c r="O43" s="109">
        <f t="shared" si="57"/>
        <v>1</v>
      </c>
      <c r="P43" s="109">
        <f t="shared" si="57"/>
        <v>1</v>
      </c>
      <c r="Q43" s="109">
        <f t="shared" si="57"/>
        <v>0</v>
      </c>
      <c r="R43" s="109">
        <f t="shared" si="57"/>
        <v>0</v>
      </c>
      <c r="S43" s="109">
        <f t="shared" si="57"/>
        <v>0</v>
      </c>
      <c r="T43" s="109">
        <f t="shared" si="57"/>
        <v>10</v>
      </c>
      <c r="U43" s="109">
        <f t="shared" si="57"/>
        <v>5</v>
      </c>
      <c r="V43" s="109">
        <f t="shared" si="57"/>
        <v>5</v>
      </c>
      <c r="W43" s="109">
        <f t="shared" si="57"/>
        <v>0</v>
      </c>
      <c r="X43" s="109">
        <f t="shared" si="57"/>
        <v>0</v>
      </c>
      <c r="Y43" s="109">
        <f t="shared" si="57"/>
        <v>0</v>
      </c>
      <c r="Z43" s="109">
        <f t="shared" ref="Z43:AA43" si="58">SUM(Z36:Z38)</f>
        <v>0</v>
      </c>
      <c r="AA43" s="109">
        <f t="shared" si="58"/>
        <v>0</v>
      </c>
    </row>
    <row r="44" spans="1:28" ht="15.95" customHeight="1" thickBot="1">
      <c r="A44" s="113"/>
      <c r="B44" s="179">
        <f t="shared" ref="B44:Y44" si="59">SUM(B9,B17,B25,B33,B41,B43)</f>
        <v>184</v>
      </c>
      <c r="C44" s="179">
        <f t="shared" si="59"/>
        <v>114</v>
      </c>
      <c r="D44" s="179">
        <f t="shared" si="59"/>
        <v>70</v>
      </c>
      <c r="E44" s="179">
        <f t="shared" si="59"/>
        <v>38</v>
      </c>
      <c r="F44" s="179">
        <f t="shared" si="59"/>
        <v>24</v>
      </c>
      <c r="G44" s="179">
        <f t="shared" si="59"/>
        <v>14</v>
      </c>
      <c r="H44" s="179">
        <f t="shared" si="59"/>
        <v>1</v>
      </c>
      <c r="I44" s="179">
        <f t="shared" si="59"/>
        <v>1</v>
      </c>
      <c r="J44" s="179">
        <f t="shared" si="59"/>
        <v>0</v>
      </c>
      <c r="K44" s="179">
        <f t="shared" si="59"/>
        <v>7</v>
      </c>
      <c r="L44" s="179">
        <f t="shared" si="59"/>
        <v>4</v>
      </c>
      <c r="M44" s="179">
        <f t="shared" si="59"/>
        <v>3</v>
      </c>
      <c r="N44" s="179">
        <f t="shared" si="59"/>
        <v>28</v>
      </c>
      <c r="O44" s="179">
        <f t="shared" si="59"/>
        <v>19</v>
      </c>
      <c r="P44" s="179">
        <f t="shared" si="59"/>
        <v>9</v>
      </c>
      <c r="Q44" s="179">
        <f t="shared" si="59"/>
        <v>0</v>
      </c>
      <c r="R44" s="179">
        <f t="shared" si="59"/>
        <v>0</v>
      </c>
      <c r="S44" s="179">
        <f t="shared" si="59"/>
        <v>0</v>
      </c>
      <c r="T44" s="179">
        <f t="shared" si="59"/>
        <v>117</v>
      </c>
      <c r="U44" s="179">
        <f t="shared" si="59"/>
        <v>72</v>
      </c>
      <c r="V44" s="179">
        <f t="shared" si="59"/>
        <v>45</v>
      </c>
      <c r="W44" s="179">
        <f t="shared" si="59"/>
        <v>0</v>
      </c>
      <c r="X44" s="179">
        <f t="shared" si="59"/>
        <v>0</v>
      </c>
      <c r="Y44" s="179">
        <f t="shared" si="59"/>
        <v>0</v>
      </c>
      <c r="Z44" s="180"/>
      <c r="AA44" s="181"/>
      <c r="AB44" s="109">
        <f>SUM(AB37:AB41)</f>
        <v>0</v>
      </c>
    </row>
    <row r="45" spans="1:28" ht="15.95" customHeight="1">
      <c r="N45" s="6">
        <f>SUM(AC7,E44,H44)-SUM(K44,N44,Q44)</f>
        <v>8</v>
      </c>
      <c r="T45" s="6"/>
    </row>
    <row r="46" spans="1:28" ht="15.95" customHeight="1"/>
    <row r="47" spans="1:28" ht="15.95" customHeight="1"/>
    <row r="48" spans="1:2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93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 codeName="Hoja22"/>
  <dimension ref="A1:AC51"/>
  <sheetViews>
    <sheetView workbookViewId="0">
      <pane xSplit="1" ySplit="6" topLeftCell="B22" activePane="bottomRight" state="frozen"/>
      <selection pane="topRight" activeCell="B1" sqref="B1"/>
      <selection pane="bottomLeft" activeCell="A7" sqref="A7"/>
      <selection pane="bottomRight" activeCell="D33" sqref="D33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4" width="7.28515625" customWidth="1"/>
    <col min="15" max="15" width="6.7109375" customWidth="1"/>
    <col min="16" max="17" width="7.28515625" customWidth="1"/>
    <col min="18" max="18" width="6.7109375" customWidth="1"/>
    <col min="19" max="19" width="7.28515625" customWidth="1"/>
    <col min="20" max="20" width="6.5703125" customWidth="1"/>
    <col min="21" max="25" width="7.28515625" customWidth="1"/>
    <col min="26" max="26" width="4.7109375" customWidth="1"/>
    <col min="27" max="27" width="5.7109375" style="2" customWidth="1"/>
  </cols>
  <sheetData>
    <row r="1" spans="1:29" ht="15.75">
      <c r="A1" s="298" t="s">
        <v>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</row>
    <row r="2" spans="1:29">
      <c r="A2" s="3" t="s">
        <v>118</v>
      </c>
      <c r="B2" s="3"/>
      <c r="C2" s="3"/>
      <c r="D2" s="4"/>
      <c r="E2" s="4"/>
      <c r="F2" s="4" t="s">
        <v>93</v>
      </c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99" t="s">
        <v>2</v>
      </c>
      <c r="C4" s="300"/>
      <c r="D4" s="329"/>
      <c r="E4" s="337" t="s">
        <v>7</v>
      </c>
      <c r="F4" s="348"/>
      <c r="G4" s="349"/>
      <c r="H4" s="330" t="s">
        <v>3</v>
      </c>
      <c r="I4" s="330"/>
      <c r="J4" s="331"/>
      <c r="K4" s="353" t="s">
        <v>3</v>
      </c>
      <c r="L4" s="354"/>
      <c r="M4" s="355"/>
      <c r="N4" s="332" t="s">
        <v>4</v>
      </c>
      <c r="O4" s="332"/>
      <c r="P4" s="332"/>
      <c r="Q4" s="332"/>
      <c r="R4" s="332"/>
      <c r="S4" s="333"/>
      <c r="T4" s="337" t="s">
        <v>16</v>
      </c>
      <c r="U4" s="337"/>
      <c r="V4" s="356"/>
      <c r="W4" s="337" t="s">
        <v>18</v>
      </c>
      <c r="X4" s="337"/>
      <c r="Y4" s="338"/>
      <c r="Z4" s="334" t="s">
        <v>20</v>
      </c>
      <c r="AA4" s="315"/>
    </row>
    <row r="5" spans="1:29" s="11" customFormat="1" ht="14.25" customHeight="1" thickBot="1">
      <c r="A5" s="12" t="s">
        <v>5</v>
      </c>
      <c r="B5" s="317" t="s">
        <v>6</v>
      </c>
      <c r="C5" s="318"/>
      <c r="D5" s="345"/>
      <c r="E5" s="351"/>
      <c r="F5" s="351"/>
      <c r="G5" s="352"/>
      <c r="H5" s="316" t="s">
        <v>8</v>
      </c>
      <c r="I5" s="316"/>
      <c r="J5" s="346"/>
      <c r="K5" s="357" t="s">
        <v>9</v>
      </c>
      <c r="L5" s="358"/>
      <c r="M5" s="359"/>
      <c r="N5" s="343" t="s">
        <v>10</v>
      </c>
      <c r="O5" s="343"/>
      <c r="P5" s="344"/>
      <c r="Q5" s="343" t="s">
        <v>11</v>
      </c>
      <c r="R5" s="343"/>
      <c r="S5" s="344"/>
      <c r="T5" s="340" t="s">
        <v>17</v>
      </c>
      <c r="U5" s="340"/>
      <c r="V5" s="360"/>
      <c r="W5" s="340" t="s">
        <v>19</v>
      </c>
      <c r="X5" s="340"/>
      <c r="Y5" s="341"/>
      <c r="Z5" s="335"/>
      <c r="AA5" s="316"/>
      <c r="AC5" s="11">
        <v>1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4" t="s">
        <v>13</v>
      </c>
      <c r="F6" s="15" t="s">
        <v>14</v>
      </c>
      <c r="G6" s="22" t="s">
        <v>15</v>
      </c>
      <c r="H6" s="151" t="s">
        <v>13</v>
      </c>
      <c r="I6" s="17" t="s">
        <v>14</v>
      </c>
      <c r="J6" s="23" t="s">
        <v>15</v>
      </c>
      <c r="K6" s="13" t="s">
        <v>13</v>
      </c>
      <c r="L6" s="15" t="s">
        <v>14</v>
      </c>
      <c r="M6" s="22" t="s">
        <v>15</v>
      </c>
      <c r="N6" s="14" t="s">
        <v>13</v>
      </c>
      <c r="O6" s="15" t="s">
        <v>14</v>
      </c>
      <c r="P6" s="16" t="s">
        <v>15</v>
      </c>
      <c r="Q6" s="156" t="s">
        <v>13</v>
      </c>
      <c r="R6" s="17" t="s">
        <v>14</v>
      </c>
      <c r="S6" s="18" t="s">
        <v>15</v>
      </c>
      <c r="T6" s="156" t="s">
        <v>13</v>
      </c>
      <c r="U6" s="17" t="s">
        <v>14</v>
      </c>
      <c r="V6" s="159" t="s">
        <v>15</v>
      </c>
      <c r="W6" s="156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26"/>
      <c r="AC6" s="126">
        <v>0</v>
      </c>
    </row>
    <row r="7" spans="1:29" s="2" customFormat="1" ht="15.95" customHeight="1">
      <c r="A7" s="125">
        <v>1</v>
      </c>
      <c r="B7" s="25">
        <f>SUM(C7:D7)</f>
        <v>1</v>
      </c>
      <c r="C7" s="25">
        <f>SUM(AC5,F7,I7)-SUM(L7,O7,R7)</f>
        <v>1</v>
      </c>
      <c r="D7" s="25">
        <f>SUM(AC6,G7,J7)-SUM(M7,P7,S7)</f>
        <v>0</v>
      </c>
      <c r="E7" s="27">
        <f t="shared" ref="E7:E29" si="0">SUM(F7:G7)</f>
        <v>0</v>
      </c>
      <c r="F7" s="25">
        <v>0</v>
      </c>
      <c r="G7" s="26">
        <v>0</v>
      </c>
      <c r="H7" s="27">
        <f t="shared" ref="H7" si="1">SUM(I7:J7)</f>
        <v>0</v>
      </c>
      <c r="I7" s="25">
        <v>0</v>
      </c>
      <c r="J7" s="26">
        <v>0</v>
      </c>
      <c r="K7" s="28">
        <f t="shared" ref="K7:K8" si="2">SUM(L7:M7)</f>
        <v>0</v>
      </c>
      <c r="L7" s="25">
        <v>0</v>
      </c>
      <c r="M7" s="25">
        <v>0</v>
      </c>
      <c r="N7" s="28">
        <f t="shared" ref="N7:N15" si="3">SUM(O7:P7)</f>
        <v>0</v>
      </c>
      <c r="O7" s="25">
        <v>0</v>
      </c>
      <c r="P7" s="25">
        <v>0</v>
      </c>
      <c r="Q7" s="31">
        <f t="shared" ref="Q7:Q8" si="4">SUM(R7:S7)</f>
        <v>0</v>
      </c>
      <c r="R7" s="25">
        <v>0</v>
      </c>
      <c r="S7" s="25">
        <v>0</v>
      </c>
      <c r="T7" s="29">
        <f>SUM(U7:V7)</f>
        <v>0</v>
      </c>
      <c r="U7" s="28">
        <v>0</v>
      </c>
      <c r="V7" s="25">
        <v>0</v>
      </c>
      <c r="W7" s="31">
        <f t="shared" ref="W7:W16" si="5">SUM(X7:Y7)</f>
        <v>0</v>
      </c>
      <c r="X7" s="25">
        <v>0</v>
      </c>
      <c r="Y7" s="25">
        <v>0</v>
      </c>
      <c r="Z7" s="25">
        <v>0</v>
      </c>
      <c r="AA7" s="101">
        <v>0</v>
      </c>
      <c r="AC7" s="2">
        <f>SUM(AC5:AC6)</f>
        <v>1</v>
      </c>
    </row>
    <row r="8" spans="1:29" s="2" customFormat="1" ht="15.95" customHeight="1" thickBot="1">
      <c r="A8" s="24">
        <v>2</v>
      </c>
      <c r="B8" s="25">
        <f t="shared" ref="B8" si="6">SUM(C8:D8)</f>
        <v>1</v>
      </c>
      <c r="C8" s="25">
        <f t="shared" ref="C8:D8" si="7">SUM(C7,F8,I8)-SUM(L8,O8,R8)</f>
        <v>1</v>
      </c>
      <c r="D8" s="26">
        <f t="shared" si="7"/>
        <v>0</v>
      </c>
      <c r="E8" s="27">
        <f t="shared" si="0"/>
        <v>0</v>
      </c>
      <c r="F8" s="25">
        <v>0</v>
      </c>
      <c r="G8" s="26">
        <v>0</v>
      </c>
      <c r="H8" s="27">
        <v>0</v>
      </c>
      <c r="I8" s="25">
        <v>0</v>
      </c>
      <c r="J8" s="26">
        <v>0</v>
      </c>
      <c r="K8" s="28">
        <f t="shared" si="2"/>
        <v>0</v>
      </c>
      <c r="L8" s="25">
        <v>0</v>
      </c>
      <c r="M8" s="25">
        <v>0</v>
      </c>
      <c r="N8" s="28">
        <f t="shared" si="3"/>
        <v>0</v>
      </c>
      <c r="O8" s="25">
        <v>0</v>
      </c>
      <c r="P8" s="25">
        <v>0</v>
      </c>
      <c r="Q8" s="31">
        <f t="shared" si="4"/>
        <v>0</v>
      </c>
      <c r="R8" s="25">
        <v>0</v>
      </c>
      <c r="S8" s="25">
        <v>0</v>
      </c>
      <c r="T8" s="29">
        <f t="shared" ref="T8:T29" si="8">SUM(U8:V8)</f>
        <v>0</v>
      </c>
      <c r="U8" s="28">
        <v>0</v>
      </c>
      <c r="V8" s="25">
        <v>0</v>
      </c>
      <c r="W8" s="31">
        <f t="shared" si="5"/>
        <v>0</v>
      </c>
      <c r="X8" s="25">
        <v>0</v>
      </c>
      <c r="Y8" s="25">
        <v>0</v>
      </c>
      <c r="Z8" s="25">
        <v>0</v>
      </c>
      <c r="AA8" s="101">
        <v>0</v>
      </c>
      <c r="AB8"/>
    </row>
    <row r="9" spans="1:29" s="2" customFormat="1" ht="15.95" customHeight="1" thickBot="1">
      <c r="A9" s="112"/>
      <c r="B9" s="108">
        <f t="shared" ref="B9:Y9" si="9">SUM(B7:B8)</f>
        <v>2</v>
      </c>
      <c r="C9" s="108">
        <f t="shared" si="9"/>
        <v>2</v>
      </c>
      <c r="D9" s="108">
        <f t="shared" si="9"/>
        <v>0</v>
      </c>
      <c r="E9" s="108">
        <f t="shared" si="9"/>
        <v>0</v>
      </c>
      <c r="F9" s="108">
        <f t="shared" si="9"/>
        <v>0</v>
      </c>
      <c r="G9" s="108">
        <f t="shared" si="9"/>
        <v>0</v>
      </c>
      <c r="H9" s="108">
        <f t="shared" si="9"/>
        <v>0</v>
      </c>
      <c r="I9" s="108">
        <f t="shared" si="9"/>
        <v>0</v>
      </c>
      <c r="J9" s="108">
        <f t="shared" si="9"/>
        <v>0</v>
      </c>
      <c r="K9" s="108">
        <f t="shared" si="9"/>
        <v>0</v>
      </c>
      <c r="L9" s="108">
        <f t="shared" si="9"/>
        <v>0</v>
      </c>
      <c r="M9" s="108">
        <f t="shared" si="9"/>
        <v>0</v>
      </c>
      <c r="N9" s="108">
        <f t="shared" si="9"/>
        <v>0</v>
      </c>
      <c r="O9" s="108">
        <f t="shared" si="9"/>
        <v>0</v>
      </c>
      <c r="P9" s="108">
        <f t="shared" si="9"/>
        <v>0</v>
      </c>
      <c r="Q9" s="108">
        <f t="shared" si="9"/>
        <v>0</v>
      </c>
      <c r="R9" s="108">
        <f t="shared" si="9"/>
        <v>0</v>
      </c>
      <c r="S9" s="108">
        <f t="shared" si="9"/>
        <v>0</v>
      </c>
      <c r="T9" s="108">
        <f t="shared" si="9"/>
        <v>0</v>
      </c>
      <c r="U9" s="108">
        <f t="shared" si="9"/>
        <v>0</v>
      </c>
      <c r="V9" s="108">
        <f t="shared" si="9"/>
        <v>0</v>
      </c>
      <c r="W9" s="108">
        <f t="shared" si="9"/>
        <v>0</v>
      </c>
      <c r="X9" s="108">
        <f t="shared" si="9"/>
        <v>0</v>
      </c>
      <c r="Y9" s="108">
        <f t="shared" si="9"/>
        <v>0</v>
      </c>
      <c r="Z9" s="108">
        <v>0</v>
      </c>
      <c r="AA9" s="111">
        <v>0</v>
      </c>
    </row>
    <row r="10" spans="1:29" s="2" customFormat="1" ht="15.95" customHeight="1">
      <c r="A10" s="125">
        <v>3</v>
      </c>
      <c r="B10" s="25">
        <f>SUM(C10:D10)</f>
        <v>0</v>
      </c>
      <c r="C10" s="25">
        <f>SUM(C8,F10,I10)-SUM(L10,O10,R10)</f>
        <v>0</v>
      </c>
      <c r="D10" s="25">
        <f>SUM(D8,G10,J10)-SUM(M10,P10,S10)</f>
        <v>0</v>
      </c>
      <c r="E10" s="27">
        <f t="shared" si="0"/>
        <v>1</v>
      </c>
      <c r="F10" s="25">
        <v>0</v>
      </c>
      <c r="G10" s="26">
        <v>1</v>
      </c>
      <c r="H10" s="27">
        <f t="shared" ref="H10:H16" si="10">SUM(I10:J10)</f>
        <v>0</v>
      </c>
      <c r="I10" s="25">
        <v>0</v>
      </c>
      <c r="J10" s="26">
        <v>0</v>
      </c>
      <c r="K10" s="28">
        <f t="shared" ref="K10:K16" si="11">SUM(L10:M10)</f>
        <v>2</v>
      </c>
      <c r="L10" s="25">
        <v>1</v>
      </c>
      <c r="M10" s="25">
        <v>1</v>
      </c>
      <c r="N10" s="25">
        <f t="shared" si="3"/>
        <v>0</v>
      </c>
      <c r="O10" s="25">
        <v>0</v>
      </c>
      <c r="P10" s="25">
        <v>0</v>
      </c>
      <c r="Q10" s="31">
        <f t="shared" ref="Q10:Q16" si="12">SUM(R10:S10)</f>
        <v>0</v>
      </c>
      <c r="R10" s="25">
        <v>0</v>
      </c>
      <c r="S10" s="25">
        <v>0</v>
      </c>
      <c r="T10" s="29">
        <f t="shared" si="8"/>
        <v>0</v>
      </c>
      <c r="U10" s="28">
        <v>0</v>
      </c>
      <c r="V10" s="25">
        <v>0</v>
      </c>
      <c r="W10" s="29">
        <f>SUM(X10:Y10)</f>
        <v>0</v>
      </c>
      <c r="X10" s="28">
        <v>0</v>
      </c>
      <c r="Y10" s="25">
        <v>0</v>
      </c>
      <c r="Z10" s="25">
        <v>0</v>
      </c>
      <c r="AA10" s="101">
        <v>0</v>
      </c>
    </row>
    <row r="11" spans="1:29" s="2" customFormat="1" ht="15.95" customHeight="1">
      <c r="A11" s="24">
        <v>4</v>
      </c>
      <c r="B11" s="25">
        <f t="shared" ref="B11:B16" si="13">SUM(C11:D11)</f>
        <v>0</v>
      </c>
      <c r="C11" s="25">
        <f t="shared" ref="C11:D16" si="14">SUM(C10,F11,I11)-SUM(L11,O11,R11)</f>
        <v>0</v>
      </c>
      <c r="D11" s="26">
        <f t="shared" si="14"/>
        <v>0</v>
      </c>
      <c r="E11" s="27">
        <f t="shared" si="0"/>
        <v>0</v>
      </c>
      <c r="F11" s="25">
        <v>0</v>
      </c>
      <c r="G11" s="26">
        <v>0</v>
      </c>
      <c r="H11" s="27">
        <f t="shared" si="10"/>
        <v>0</v>
      </c>
      <c r="I11" s="25">
        <v>0</v>
      </c>
      <c r="J11" s="26">
        <v>0</v>
      </c>
      <c r="K11" s="27">
        <f t="shared" si="11"/>
        <v>0</v>
      </c>
      <c r="L11" s="25">
        <v>0</v>
      </c>
      <c r="M11" s="25">
        <v>0</v>
      </c>
      <c r="N11" s="25">
        <f t="shared" si="3"/>
        <v>0</v>
      </c>
      <c r="O11" s="25">
        <v>0</v>
      </c>
      <c r="P11" s="25">
        <v>0</v>
      </c>
      <c r="Q11" s="31">
        <f t="shared" si="12"/>
        <v>0</v>
      </c>
      <c r="R11" s="25">
        <v>0</v>
      </c>
      <c r="S11" s="25">
        <v>0</v>
      </c>
      <c r="T11" s="29">
        <f t="shared" si="8"/>
        <v>0</v>
      </c>
      <c r="U11" s="28">
        <v>0</v>
      </c>
      <c r="V11" s="25">
        <v>0</v>
      </c>
      <c r="W11" s="29">
        <f>SUM(X11:Y11)</f>
        <v>0</v>
      </c>
      <c r="X11" s="28">
        <v>0</v>
      </c>
      <c r="Y11" s="25">
        <v>0</v>
      </c>
      <c r="Z11" s="25">
        <v>0</v>
      </c>
      <c r="AA11" s="101">
        <v>0</v>
      </c>
    </row>
    <row r="12" spans="1:29" s="2" customFormat="1" ht="15.95" customHeight="1">
      <c r="A12" s="24">
        <v>5</v>
      </c>
      <c r="B12" s="25">
        <f t="shared" si="13"/>
        <v>0</v>
      </c>
      <c r="C12" s="25">
        <f t="shared" si="14"/>
        <v>0</v>
      </c>
      <c r="D12" s="26">
        <f t="shared" si="14"/>
        <v>0</v>
      </c>
      <c r="E12" s="27">
        <f t="shared" si="0"/>
        <v>0</v>
      </c>
      <c r="F12" s="25">
        <v>0</v>
      </c>
      <c r="G12" s="26">
        <v>0</v>
      </c>
      <c r="H12" s="27">
        <f t="shared" si="10"/>
        <v>0</v>
      </c>
      <c r="I12" s="25">
        <v>0</v>
      </c>
      <c r="J12" s="26">
        <v>0</v>
      </c>
      <c r="K12" s="28">
        <f t="shared" si="11"/>
        <v>0</v>
      </c>
      <c r="L12" s="25">
        <v>0</v>
      </c>
      <c r="M12" s="25">
        <v>0</v>
      </c>
      <c r="N12" s="25">
        <f t="shared" si="3"/>
        <v>0</v>
      </c>
      <c r="O12" s="25">
        <v>0</v>
      </c>
      <c r="P12" s="25">
        <v>0</v>
      </c>
      <c r="Q12" s="31">
        <f t="shared" si="12"/>
        <v>0</v>
      </c>
      <c r="R12" s="25">
        <v>0</v>
      </c>
      <c r="S12" s="25">
        <v>0</v>
      </c>
      <c r="T12" s="29">
        <f t="shared" si="8"/>
        <v>0</v>
      </c>
      <c r="U12" s="28">
        <v>0</v>
      </c>
      <c r="V12" s="25">
        <v>0</v>
      </c>
      <c r="W12" s="29">
        <f>SUM(X12:Y12)</f>
        <v>0</v>
      </c>
      <c r="X12" s="28">
        <v>0</v>
      </c>
      <c r="Y12" s="25">
        <v>0</v>
      </c>
      <c r="Z12" s="25">
        <v>0</v>
      </c>
      <c r="AA12" s="101">
        <v>0</v>
      </c>
    </row>
    <row r="13" spans="1:29" s="2" customFormat="1" ht="15">
      <c r="A13" s="24">
        <v>6</v>
      </c>
      <c r="B13" s="25">
        <f t="shared" si="13"/>
        <v>0</v>
      </c>
      <c r="C13" s="25">
        <f t="shared" si="14"/>
        <v>0</v>
      </c>
      <c r="D13" s="26">
        <f t="shared" si="14"/>
        <v>0</v>
      </c>
      <c r="E13" s="27">
        <f t="shared" si="0"/>
        <v>0</v>
      </c>
      <c r="F13" s="25">
        <v>0</v>
      </c>
      <c r="G13" s="26">
        <v>0</v>
      </c>
      <c r="H13" s="27">
        <f t="shared" si="10"/>
        <v>0</v>
      </c>
      <c r="I13" s="25">
        <v>0</v>
      </c>
      <c r="J13" s="26">
        <v>0</v>
      </c>
      <c r="K13" s="27">
        <f t="shared" si="11"/>
        <v>0</v>
      </c>
      <c r="L13" s="25">
        <v>0</v>
      </c>
      <c r="M13" s="25">
        <v>0</v>
      </c>
      <c r="N13" s="25">
        <f t="shared" si="3"/>
        <v>0</v>
      </c>
      <c r="O13" s="25">
        <v>0</v>
      </c>
      <c r="P13" s="25">
        <v>0</v>
      </c>
      <c r="Q13" s="31">
        <f t="shared" si="12"/>
        <v>0</v>
      </c>
      <c r="R13" s="25">
        <v>0</v>
      </c>
      <c r="S13" s="25">
        <v>0</v>
      </c>
      <c r="T13" s="29">
        <f t="shared" si="8"/>
        <v>0</v>
      </c>
      <c r="U13" s="28">
        <v>0</v>
      </c>
      <c r="V13" s="25">
        <v>0</v>
      </c>
      <c r="W13" s="31">
        <f t="shared" si="5"/>
        <v>0</v>
      </c>
      <c r="X13" s="25">
        <v>0</v>
      </c>
      <c r="Y13" s="25">
        <v>0</v>
      </c>
      <c r="Z13" s="25">
        <v>0</v>
      </c>
      <c r="AA13" s="101">
        <v>0</v>
      </c>
    </row>
    <row r="14" spans="1:29" s="2" customFormat="1" ht="15">
      <c r="A14" s="24">
        <v>7</v>
      </c>
      <c r="B14" s="25">
        <f t="shared" si="13"/>
        <v>0</v>
      </c>
      <c r="C14" s="25">
        <f t="shared" si="14"/>
        <v>0</v>
      </c>
      <c r="D14" s="26">
        <f t="shared" si="14"/>
        <v>0</v>
      </c>
      <c r="E14" s="27">
        <f t="shared" si="0"/>
        <v>0</v>
      </c>
      <c r="F14" s="25">
        <v>0</v>
      </c>
      <c r="G14" s="26">
        <v>0</v>
      </c>
      <c r="H14" s="27">
        <f t="shared" si="10"/>
        <v>0</v>
      </c>
      <c r="I14" s="25">
        <v>0</v>
      </c>
      <c r="J14" s="26">
        <v>0</v>
      </c>
      <c r="K14" s="28">
        <f t="shared" si="11"/>
        <v>0</v>
      </c>
      <c r="L14" s="25">
        <v>0</v>
      </c>
      <c r="M14" s="25">
        <v>0</v>
      </c>
      <c r="N14" s="25">
        <f t="shared" si="3"/>
        <v>0</v>
      </c>
      <c r="O14" s="25">
        <v>0</v>
      </c>
      <c r="P14" s="25">
        <v>0</v>
      </c>
      <c r="Q14" s="31">
        <f t="shared" si="12"/>
        <v>0</v>
      </c>
      <c r="R14" s="25">
        <v>0</v>
      </c>
      <c r="S14" s="25">
        <v>0</v>
      </c>
      <c r="T14" s="29">
        <f t="shared" si="8"/>
        <v>0</v>
      </c>
      <c r="U14" s="28">
        <v>0</v>
      </c>
      <c r="V14" s="25">
        <v>0</v>
      </c>
      <c r="W14" s="29">
        <f t="shared" si="5"/>
        <v>0</v>
      </c>
      <c r="X14" s="28">
        <v>0</v>
      </c>
      <c r="Y14" s="25">
        <v>0</v>
      </c>
      <c r="Z14" s="25">
        <v>0</v>
      </c>
      <c r="AA14" s="101">
        <v>0</v>
      </c>
      <c r="AB14"/>
    </row>
    <row r="15" spans="1:29" s="2" customFormat="1" ht="15">
      <c r="A15" s="24">
        <v>8</v>
      </c>
      <c r="B15" s="25">
        <f t="shared" si="13"/>
        <v>0</v>
      </c>
      <c r="C15" s="25">
        <f t="shared" si="14"/>
        <v>0</v>
      </c>
      <c r="D15" s="26">
        <f t="shared" si="14"/>
        <v>0</v>
      </c>
      <c r="E15" s="27">
        <f t="shared" si="0"/>
        <v>0</v>
      </c>
      <c r="F15" s="25">
        <v>0</v>
      </c>
      <c r="G15" s="26">
        <v>0</v>
      </c>
      <c r="H15" s="27">
        <v>0</v>
      </c>
      <c r="I15" s="25">
        <v>0</v>
      </c>
      <c r="J15" s="26">
        <v>0</v>
      </c>
      <c r="K15" s="27">
        <f t="shared" si="11"/>
        <v>0</v>
      </c>
      <c r="L15" s="25">
        <v>0</v>
      </c>
      <c r="M15" s="25">
        <v>0</v>
      </c>
      <c r="N15" s="25">
        <f t="shared" si="3"/>
        <v>0</v>
      </c>
      <c r="O15" s="25">
        <v>0</v>
      </c>
      <c r="P15" s="25">
        <v>0</v>
      </c>
      <c r="Q15" s="31">
        <f t="shared" si="12"/>
        <v>0</v>
      </c>
      <c r="R15" s="25">
        <v>0</v>
      </c>
      <c r="S15" s="25">
        <v>0</v>
      </c>
      <c r="T15" s="29">
        <f t="shared" si="8"/>
        <v>0</v>
      </c>
      <c r="U15" s="28">
        <v>0</v>
      </c>
      <c r="V15" s="25">
        <v>0</v>
      </c>
      <c r="W15" s="29">
        <f t="shared" si="5"/>
        <v>0</v>
      </c>
      <c r="X15" s="28">
        <v>0</v>
      </c>
      <c r="Y15" s="25">
        <v>0</v>
      </c>
      <c r="Z15" s="25">
        <v>0</v>
      </c>
      <c r="AA15" s="101">
        <v>0</v>
      </c>
    </row>
    <row r="16" spans="1:29" ht="15.75" thickBot="1">
      <c r="A16" s="24">
        <v>9</v>
      </c>
      <c r="B16" s="25">
        <f t="shared" si="13"/>
        <v>0</v>
      </c>
      <c r="C16" s="25">
        <f t="shared" si="14"/>
        <v>0</v>
      </c>
      <c r="D16" s="26">
        <f t="shared" si="14"/>
        <v>0</v>
      </c>
      <c r="E16" s="27">
        <f>SUM(F16:G16)</f>
        <v>0</v>
      </c>
      <c r="F16" s="25">
        <v>0</v>
      </c>
      <c r="G16" s="26">
        <v>0</v>
      </c>
      <c r="H16" s="27">
        <f t="shared" si="10"/>
        <v>0</v>
      </c>
      <c r="I16" s="25">
        <v>0</v>
      </c>
      <c r="J16" s="26">
        <v>0</v>
      </c>
      <c r="K16" s="27">
        <f t="shared" si="11"/>
        <v>0</v>
      </c>
      <c r="L16" s="25">
        <v>0</v>
      </c>
      <c r="M16" s="25">
        <v>0</v>
      </c>
      <c r="N16" s="25">
        <f>SUM(O16:P16)</f>
        <v>0</v>
      </c>
      <c r="O16" s="25">
        <v>0</v>
      </c>
      <c r="P16" s="25">
        <v>0</v>
      </c>
      <c r="Q16" s="31">
        <f t="shared" si="12"/>
        <v>0</v>
      </c>
      <c r="R16" s="25">
        <v>0</v>
      </c>
      <c r="S16" s="25">
        <v>0</v>
      </c>
      <c r="T16" s="29">
        <f>SUM(U16:V16)</f>
        <v>0</v>
      </c>
      <c r="U16" s="28">
        <v>0</v>
      </c>
      <c r="V16" s="25">
        <v>0</v>
      </c>
      <c r="W16" s="29">
        <f t="shared" si="5"/>
        <v>0</v>
      </c>
      <c r="X16" s="28">
        <v>0</v>
      </c>
      <c r="Y16" s="25">
        <v>0</v>
      </c>
      <c r="Z16" s="25">
        <v>0</v>
      </c>
      <c r="AA16" s="101">
        <v>0</v>
      </c>
      <c r="AB16" s="2"/>
    </row>
    <row r="17" spans="1:28" s="2" customFormat="1" ht="15.75" thickBot="1">
      <c r="A17" s="107"/>
      <c r="B17" s="108">
        <f t="shared" ref="B17:P17" si="15">SUM(B10:B16)</f>
        <v>0</v>
      </c>
      <c r="C17" s="108">
        <f t="shared" si="15"/>
        <v>0</v>
      </c>
      <c r="D17" s="108">
        <f t="shared" si="15"/>
        <v>0</v>
      </c>
      <c r="E17" s="109">
        <f t="shared" si="15"/>
        <v>1</v>
      </c>
      <c r="F17" s="108">
        <f t="shared" si="15"/>
        <v>0</v>
      </c>
      <c r="G17" s="108">
        <f t="shared" si="15"/>
        <v>1</v>
      </c>
      <c r="H17" s="108">
        <f t="shared" si="15"/>
        <v>0</v>
      </c>
      <c r="I17" s="108">
        <f t="shared" si="15"/>
        <v>0</v>
      </c>
      <c r="J17" s="108">
        <f t="shared" si="15"/>
        <v>0</v>
      </c>
      <c r="K17" s="109">
        <f t="shared" si="15"/>
        <v>2</v>
      </c>
      <c r="L17" s="108">
        <f t="shared" si="15"/>
        <v>1</v>
      </c>
      <c r="M17" s="108">
        <f t="shared" si="15"/>
        <v>1</v>
      </c>
      <c r="N17" s="108">
        <f t="shared" si="15"/>
        <v>0</v>
      </c>
      <c r="O17" s="108">
        <f t="shared" si="15"/>
        <v>0</v>
      </c>
      <c r="P17" s="108">
        <f t="shared" si="15"/>
        <v>0</v>
      </c>
      <c r="Q17" s="108">
        <f>SUM(Q10:Q15)</f>
        <v>0</v>
      </c>
      <c r="R17" s="108">
        <f>SUM(R10:R16)</f>
        <v>0</v>
      </c>
      <c r="S17" s="108">
        <f>SUM(S10:S16)</f>
        <v>0</v>
      </c>
      <c r="T17" s="108">
        <f>SUM(T10:T16)</f>
        <v>0</v>
      </c>
      <c r="U17" s="108">
        <f>SUM(U10:U16)</f>
        <v>0</v>
      </c>
      <c r="V17" s="108">
        <f>SUM(V10:V16)</f>
        <v>0</v>
      </c>
      <c r="W17" s="108">
        <f>SUM(W10:W15)</f>
        <v>0</v>
      </c>
      <c r="X17" s="108">
        <f>SUM(X10:X16)</f>
        <v>0</v>
      </c>
      <c r="Y17" s="108">
        <f>SUM(Y10:Y16)</f>
        <v>0</v>
      </c>
      <c r="Z17" s="108">
        <v>0</v>
      </c>
      <c r="AA17" s="111">
        <v>0</v>
      </c>
    </row>
    <row r="18" spans="1:28" s="2" customFormat="1" ht="15">
      <c r="A18" s="125">
        <v>10</v>
      </c>
      <c r="B18" s="25">
        <f>SUM(C18:D18)</f>
        <v>0</v>
      </c>
      <c r="C18" s="25">
        <f>SUM(C16,F18,I18)-SUM(L18,O18,R18)</f>
        <v>0</v>
      </c>
      <c r="D18" s="26">
        <f>SUM(D16,G18,J18)-SUM(M18,P18,S18)</f>
        <v>0</v>
      </c>
      <c r="E18" s="27">
        <f t="shared" si="0"/>
        <v>0</v>
      </c>
      <c r="F18" s="25">
        <v>0</v>
      </c>
      <c r="G18" s="26">
        <v>0</v>
      </c>
      <c r="H18" s="27">
        <f t="shared" ref="H18:H24" si="16">SUM(I18:J18)</f>
        <v>0</v>
      </c>
      <c r="I18" s="25">
        <v>0</v>
      </c>
      <c r="J18" s="26">
        <v>0</v>
      </c>
      <c r="K18" s="27">
        <f>SUM(L18:M18)</f>
        <v>0</v>
      </c>
      <c r="L18" s="25">
        <v>0</v>
      </c>
      <c r="M18" s="25">
        <v>0</v>
      </c>
      <c r="N18" s="27">
        <f t="shared" ref="N18:N29" si="17">SUM(O18:P18)</f>
        <v>0</v>
      </c>
      <c r="O18" s="25">
        <v>0</v>
      </c>
      <c r="P18" s="25">
        <v>0</v>
      </c>
      <c r="Q18" s="31">
        <f t="shared" ref="Q18:Q24" si="18">SUM(R18:S18)</f>
        <v>0</v>
      </c>
      <c r="R18" s="25">
        <v>0</v>
      </c>
      <c r="S18" s="25">
        <v>0</v>
      </c>
      <c r="T18" s="25">
        <f t="shared" si="8"/>
        <v>0</v>
      </c>
      <c r="U18" s="28">
        <v>0</v>
      </c>
      <c r="V18" s="25">
        <v>0</v>
      </c>
      <c r="W18" s="29">
        <f t="shared" ref="W18:W24" si="19">SUM(X18:Y18)</f>
        <v>0</v>
      </c>
      <c r="X18" s="28">
        <v>0</v>
      </c>
      <c r="Y18" s="25">
        <v>0</v>
      </c>
      <c r="Z18" s="25">
        <v>0</v>
      </c>
      <c r="AA18" s="30">
        <v>0</v>
      </c>
    </row>
    <row r="19" spans="1:28" s="2" customFormat="1" ht="15">
      <c r="A19" s="24">
        <v>11</v>
      </c>
      <c r="B19" s="25">
        <f t="shared" ref="B19:B24" si="20">SUM(C19:D19)</f>
        <v>0</v>
      </c>
      <c r="C19" s="25">
        <f t="shared" ref="C19:D24" si="21">SUM(C18,F19,I19)-SUM(L19,O19,R19)</f>
        <v>0</v>
      </c>
      <c r="D19" s="26">
        <f t="shared" si="21"/>
        <v>0</v>
      </c>
      <c r="E19" s="27">
        <f t="shared" si="0"/>
        <v>0</v>
      </c>
      <c r="F19" s="25">
        <v>0</v>
      </c>
      <c r="G19" s="26">
        <v>0</v>
      </c>
      <c r="H19" s="27">
        <f t="shared" si="16"/>
        <v>0</v>
      </c>
      <c r="I19" s="25">
        <v>0</v>
      </c>
      <c r="J19" s="26">
        <v>0</v>
      </c>
      <c r="K19" s="27">
        <f>SUM(L19:M19)</f>
        <v>0</v>
      </c>
      <c r="L19" s="25">
        <v>0</v>
      </c>
      <c r="M19" s="25">
        <v>0</v>
      </c>
      <c r="N19" s="25">
        <f t="shared" si="17"/>
        <v>0</v>
      </c>
      <c r="O19" s="25">
        <v>0</v>
      </c>
      <c r="P19" s="25">
        <v>0</v>
      </c>
      <c r="Q19" s="31">
        <f t="shared" si="18"/>
        <v>0</v>
      </c>
      <c r="R19" s="25">
        <v>0</v>
      </c>
      <c r="S19" s="25">
        <v>0</v>
      </c>
      <c r="T19" s="25">
        <f t="shared" si="8"/>
        <v>0</v>
      </c>
      <c r="U19" s="28">
        <v>0</v>
      </c>
      <c r="V19" s="25">
        <v>0</v>
      </c>
      <c r="W19" s="29">
        <f t="shared" si="19"/>
        <v>0</v>
      </c>
      <c r="X19" s="28">
        <v>0</v>
      </c>
      <c r="Y19" s="25">
        <v>0</v>
      </c>
      <c r="Z19" s="25">
        <v>0</v>
      </c>
      <c r="AA19" s="101">
        <v>0</v>
      </c>
    </row>
    <row r="20" spans="1:28" s="2" customFormat="1" ht="15">
      <c r="A20" s="24">
        <v>12</v>
      </c>
      <c r="B20" s="25">
        <f t="shared" si="20"/>
        <v>1</v>
      </c>
      <c r="C20" s="25">
        <f t="shared" si="21"/>
        <v>1</v>
      </c>
      <c r="D20" s="26">
        <f t="shared" si="21"/>
        <v>0</v>
      </c>
      <c r="E20" s="27">
        <f t="shared" si="0"/>
        <v>1</v>
      </c>
      <c r="F20" s="25">
        <v>1</v>
      </c>
      <c r="G20" s="26">
        <v>0</v>
      </c>
      <c r="H20" s="27">
        <f t="shared" si="16"/>
        <v>0</v>
      </c>
      <c r="I20" s="25">
        <v>0</v>
      </c>
      <c r="J20" s="26">
        <v>0</v>
      </c>
      <c r="K20" s="27">
        <f>SUM(L20:M20)</f>
        <v>0</v>
      </c>
      <c r="L20" s="25">
        <v>0</v>
      </c>
      <c r="M20" s="25">
        <v>0</v>
      </c>
      <c r="N20" s="25">
        <f t="shared" si="17"/>
        <v>0</v>
      </c>
      <c r="O20" s="25">
        <v>0</v>
      </c>
      <c r="P20" s="25">
        <v>0</v>
      </c>
      <c r="Q20" s="32">
        <f t="shared" si="18"/>
        <v>0</v>
      </c>
      <c r="R20" s="25">
        <v>0</v>
      </c>
      <c r="S20" s="25">
        <v>0</v>
      </c>
      <c r="T20" s="25">
        <f t="shared" si="8"/>
        <v>0</v>
      </c>
      <c r="U20" s="28">
        <v>0</v>
      </c>
      <c r="V20" s="25">
        <v>0</v>
      </c>
      <c r="W20" s="29">
        <f t="shared" si="19"/>
        <v>0</v>
      </c>
      <c r="X20" s="28">
        <v>0</v>
      </c>
      <c r="Y20" s="25">
        <v>0</v>
      </c>
      <c r="Z20" s="25">
        <v>0</v>
      </c>
      <c r="AA20" s="101">
        <v>0</v>
      </c>
    </row>
    <row r="21" spans="1:28" s="2" customFormat="1" ht="15">
      <c r="A21" s="24">
        <v>13</v>
      </c>
      <c r="B21" s="25">
        <f t="shared" si="20"/>
        <v>0</v>
      </c>
      <c r="C21" s="25">
        <f t="shared" si="21"/>
        <v>0</v>
      </c>
      <c r="D21" s="26">
        <f t="shared" si="21"/>
        <v>0</v>
      </c>
      <c r="E21" s="27">
        <f t="shared" si="0"/>
        <v>0</v>
      </c>
      <c r="F21" s="25">
        <v>0</v>
      </c>
      <c r="G21" s="26">
        <v>0</v>
      </c>
      <c r="H21" s="27">
        <f t="shared" si="16"/>
        <v>0</v>
      </c>
      <c r="I21" s="25">
        <v>0</v>
      </c>
      <c r="J21" s="26">
        <v>0</v>
      </c>
      <c r="K21" s="27">
        <f t="shared" ref="K21:K29" si="22">SUM(L21:M21)</f>
        <v>0</v>
      </c>
      <c r="L21" s="25">
        <v>0</v>
      </c>
      <c r="M21" s="25">
        <v>0</v>
      </c>
      <c r="N21" s="25">
        <f t="shared" si="17"/>
        <v>1</v>
      </c>
      <c r="O21" s="25">
        <v>1</v>
      </c>
      <c r="P21" s="25">
        <v>0</v>
      </c>
      <c r="Q21" s="31">
        <f t="shared" si="18"/>
        <v>0</v>
      </c>
      <c r="R21" s="25">
        <v>0</v>
      </c>
      <c r="S21" s="25">
        <v>0</v>
      </c>
      <c r="T21" s="25">
        <f t="shared" si="8"/>
        <v>1</v>
      </c>
      <c r="U21" s="28">
        <v>1</v>
      </c>
      <c r="V21" s="25">
        <v>0</v>
      </c>
      <c r="W21" s="29">
        <f t="shared" si="19"/>
        <v>0</v>
      </c>
      <c r="X21" s="28">
        <v>0</v>
      </c>
      <c r="Y21" s="25">
        <v>0</v>
      </c>
      <c r="Z21" s="25">
        <v>0</v>
      </c>
      <c r="AA21" s="101">
        <v>0</v>
      </c>
    </row>
    <row r="22" spans="1:28" s="2" customFormat="1" ht="15">
      <c r="A22" s="199">
        <v>14</v>
      </c>
      <c r="B22" s="25">
        <f t="shared" si="20"/>
        <v>0</v>
      </c>
      <c r="C22" s="25">
        <f t="shared" si="21"/>
        <v>0</v>
      </c>
      <c r="D22" s="26">
        <f t="shared" si="21"/>
        <v>0</v>
      </c>
      <c r="E22" s="27">
        <f t="shared" si="0"/>
        <v>0</v>
      </c>
      <c r="F22" s="25">
        <v>0</v>
      </c>
      <c r="G22" s="26">
        <v>0</v>
      </c>
      <c r="H22" s="28">
        <f t="shared" si="16"/>
        <v>0</v>
      </c>
      <c r="I22" s="25">
        <v>0</v>
      </c>
      <c r="J22" s="26">
        <v>0</v>
      </c>
      <c r="K22" s="27">
        <f t="shared" si="22"/>
        <v>0</v>
      </c>
      <c r="L22" s="25">
        <v>0</v>
      </c>
      <c r="M22" s="25">
        <v>0</v>
      </c>
      <c r="N22" s="25">
        <f t="shared" si="17"/>
        <v>0</v>
      </c>
      <c r="O22" s="25">
        <v>0</v>
      </c>
      <c r="P22" s="25">
        <v>0</v>
      </c>
      <c r="Q22" s="32">
        <f t="shared" si="18"/>
        <v>0</v>
      </c>
      <c r="R22" s="25">
        <v>0</v>
      </c>
      <c r="S22" s="25">
        <v>0</v>
      </c>
      <c r="T22" s="25">
        <f t="shared" si="8"/>
        <v>0</v>
      </c>
      <c r="U22" s="28">
        <v>0</v>
      </c>
      <c r="V22" s="25">
        <v>0</v>
      </c>
      <c r="W22" s="29">
        <f t="shared" si="19"/>
        <v>0</v>
      </c>
      <c r="X22" s="28">
        <v>0</v>
      </c>
      <c r="Y22" s="25">
        <v>0</v>
      </c>
      <c r="Z22" s="25">
        <v>0</v>
      </c>
      <c r="AA22" s="101">
        <v>0</v>
      </c>
    </row>
    <row r="23" spans="1:28" s="2" customFormat="1" ht="15">
      <c r="A23" s="24">
        <v>15</v>
      </c>
      <c r="B23" s="25">
        <f t="shared" si="20"/>
        <v>0</v>
      </c>
      <c r="C23" s="25">
        <f t="shared" si="21"/>
        <v>0</v>
      </c>
      <c r="D23" s="26">
        <f t="shared" si="21"/>
        <v>0</v>
      </c>
      <c r="E23" s="27">
        <f t="shared" si="0"/>
        <v>0</v>
      </c>
      <c r="F23" s="25">
        <v>0</v>
      </c>
      <c r="G23" s="26">
        <v>0</v>
      </c>
      <c r="H23" s="28">
        <f t="shared" si="16"/>
        <v>0</v>
      </c>
      <c r="I23" s="25">
        <v>0</v>
      </c>
      <c r="J23" s="26">
        <v>0</v>
      </c>
      <c r="K23" s="27">
        <f t="shared" si="22"/>
        <v>0</v>
      </c>
      <c r="L23" s="25">
        <v>0</v>
      </c>
      <c r="M23" s="25">
        <v>0</v>
      </c>
      <c r="N23" s="25">
        <f t="shared" si="17"/>
        <v>0</v>
      </c>
      <c r="O23" s="25">
        <v>0</v>
      </c>
      <c r="P23" s="25">
        <v>0</v>
      </c>
      <c r="Q23" s="32">
        <f t="shared" si="18"/>
        <v>0</v>
      </c>
      <c r="R23" s="25">
        <v>0</v>
      </c>
      <c r="S23" s="25">
        <v>0</v>
      </c>
      <c r="T23" s="25">
        <f t="shared" si="8"/>
        <v>0</v>
      </c>
      <c r="U23" s="28">
        <v>0</v>
      </c>
      <c r="V23" s="25">
        <v>0</v>
      </c>
      <c r="W23" s="29">
        <f t="shared" si="19"/>
        <v>0</v>
      </c>
      <c r="X23" s="28">
        <v>0</v>
      </c>
      <c r="Y23" s="25">
        <v>0</v>
      </c>
      <c r="Z23" s="25">
        <v>0</v>
      </c>
      <c r="AA23" s="101">
        <v>0</v>
      </c>
    </row>
    <row r="24" spans="1:28" s="2" customFormat="1" ht="15.75" thickBot="1">
      <c r="A24" s="24">
        <v>16</v>
      </c>
      <c r="B24" s="25">
        <f t="shared" si="20"/>
        <v>0</v>
      </c>
      <c r="C24" s="25">
        <f t="shared" si="21"/>
        <v>0</v>
      </c>
      <c r="D24" s="26">
        <f t="shared" si="21"/>
        <v>0</v>
      </c>
      <c r="E24" s="27">
        <f t="shared" si="0"/>
        <v>0</v>
      </c>
      <c r="F24" s="25">
        <v>0</v>
      </c>
      <c r="G24" s="26">
        <v>0</v>
      </c>
      <c r="H24" s="28">
        <f t="shared" si="16"/>
        <v>0</v>
      </c>
      <c r="I24" s="25">
        <v>0</v>
      </c>
      <c r="J24" s="26">
        <v>0</v>
      </c>
      <c r="K24" s="27">
        <f t="shared" si="22"/>
        <v>0</v>
      </c>
      <c r="L24" s="25">
        <v>0</v>
      </c>
      <c r="M24" s="25">
        <v>0</v>
      </c>
      <c r="N24" s="25">
        <f t="shared" si="17"/>
        <v>0</v>
      </c>
      <c r="O24" s="25">
        <v>0</v>
      </c>
      <c r="P24" s="25">
        <v>0</v>
      </c>
      <c r="Q24" s="32">
        <f t="shared" si="18"/>
        <v>0</v>
      </c>
      <c r="R24" s="25">
        <v>0</v>
      </c>
      <c r="S24" s="25">
        <v>0</v>
      </c>
      <c r="T24" s="25">
        <f t="shared" si="8"/>
        <v>0</v>
      </c>
      <c r="U24" s="28">
        <v>0</v>
      </c>
      <c r="V24" s="25">
        <v>0</v>
      </c>
      <c r="W24" s="29">
        <f t="shared" si="19"/>
        <v>0</v>
      </c>
      <c r="X24" s="28">
        <v>0</v>
      </c>
      <c r="Y24" s="25">
        <v>0</v>
      </c>
      <c r="Z24" s="25">
        <v>0</v>
      </c>
      <c r="AA24" s="101">
        <v>0</v>
      </c>
    </row>
    <row r="25" spans="1:28" s="2" customFormat="1" ht="15.75" thickBot="1">
      <c r="A25" s="107"/>
      <c r="B25" s="110">
        <f>SUM(B18:B24)</f>
        <v>1</v>
      </c>
      <c r="C25" s="110">
        <f>SUM(C18:C24)</f>
        <v>1</v>
      </c>
      <c r="D25" s="110">
        <f>SUM(D18:D24)</f>
        <v>0</v>
      </c>
      <c r="E25" s="109">
        <f t="shared" ref="E25:Y25" si="23">SUM(E18:E24)</f>
        <v>1</v>
      </c>
      <c r="F25" s="110">
        <f t="shared" si="23"/>
        <v>1</v>
      </c>
      <c r="G25" s="110">
        <f t="shared" si="23"/>
        <v>0</v>
      </c>
      <c r="H25" s="109">
        <f t="shared" si="23"/>
        <v>0</v>
      </c>
      <c r="I25" s="110">
        <f t="shared" si="23"/>
        <v>0</v>
      </c>
      <c r="J25" s="110">
        <f t="shared" si="23"/>
        <v>0</v>
      </c>
      <c r="K25" s="109">
        <f t="shared" si="23"/>
        <v>0</v>
      </c>
      <c r="L25" s="110">
        <f t="shared" si="23"/>
        <v>0</v>
      </c>
      <c r="M25" s="110">
        <f t="shared" si="23"/>
        <v>0</v>
      </c>
      <c r="N25" s="109">
        <f>SUM(N18:N24)</f>
        <v>1</v>
      </c>
      <c r="O25" s="110">
        <f t="shared" si="23"/>
        <v>1</v>
      </c>
      <c r="P25" s="110">
        <f t="shared" si="23"/>
        <v>0</v>
      </c>
      <c r="Q25" s="109">
        <f t="shared" si="23"/>
        <v>0</v>
      </c>
      <c r="R25" s="110">
        <f t="shared" si="23"/>
        <v>0</v>
      </c>
      <c r="S25" s="110">
        <f t="shared" si="23"/>
        <v>0</v>
      </c>
      <c r="T25" s="109">
        <f t="shared" si="23"/>
        <v>1</v>
      </c>
      <c r="U25" s="110">
        <f t="shared" si="23"/>
        <v>1</v>
      </c>
      <c r="V25" s="110">
        <f t="shared" si="23"/>
        <v>0</v>
      </c>
      <c r="W25" s="109">
        <f t="shared" si="23"/>
        <v>0</v>
      </c>
      <c r="X25" s="110">
        <f t="shared" si="23"/>
        <v>0</v>
      </c>
      <c r="Y25" s="110">
        <f t="shared" si="23"/>
        <v>0</v>
      </c>
      <c r="Z25" s="108">
        <v>0</v>
      </c>
      <c r="AA25" s="33">
        <v>0</v>
      </c>
    </row>
    <row r="26" spans="1:28" s="2" customFormat="1" ht="15">
      <c r="A26" s="129">
        <v>17</v>
      </c>
      <c r="B26" s="25">
        <f t="shared" ref="B26:B32" si="24">SUM(C26:D26)</f>
        <v>0</v>
      </c>
      <c r="C26" s="25">
        <f>SUM(C24,F26,I26)-SUM(L26,O26,R26)</f>
        <v>0</v>
      </c>
      <c r="D26" s="26">
        <f>SUM(D24,G26,J26)-SUM(M26,P26,S26)</f>
        <v>0</v>
      </c>
      <c r="E26" s="27">
        <f t="shared" si="0"/>
        <v>0</v>
      </c>
      <c r="F26" s="25">
        <v>0</v>
      </c>
      <c r="G26" s="26">
        <v>0</v>
      </c>
      <c r="H26" s="28">
        <f t="shared" ref="H26:H32" si="25">SUM(I26:J26)</f>
        <v>0</v>
      </c>
      <c r="I26" s="25">
        <v>0</v>
      </c>
      <c r="J26" s="26">
        <v>0</v>
      </c>
      <c r="K26" s="27">
        <f t="shared" si="22"/>
        <v>0</v>
      </c>
      <c r="L26" s="25">
        <v>0</v>
      </c>
      <c r="M26" s="25">
        <v>0</v>
      </c>
      <c r="N26" s="25">
        <f t="shared" si="17"/>
        <v>0</v>
      </c>
      <c r="O26" s="25">
        <v>0</v>
      </c>
      <c r="P26" s="25">
        <v>0</v>
      </c>
      <c r="Q26" s="32">
        <f>SUM(R26:S26)</f>
        <v>0</v>
      </c>
      <c r="R26" s="25">
        <v>0</v>
      </c>
      <c r="S26" s="25">
        <v>0</v>
      </c>
      <c r="T26" s="25">
        <f t="shared" si="8"/>
        <v>0</v>
      </c>
      <c r="U26" s="28">
        <v>0</v>
      </c>
      <c r="V26" s="25">
        <v>0</v>
      </c>
      <c r="W26" s="29">
        <f t="shared" ref="W26:W32" si="26">SUM(X26:Y26)</f>
        <v>0</v>
      </c>
      <c r="X26" s="28"/>
      <c r="Y26" s="25"/>
      <c r="Z26" s="25">
        <v>0</v>
      </c>
      <c r="AA26" s="101">
        <v>0</v>
      </c>
      <c r="AB26" s="149"/>
    </row>
    <row r="27" spans="1:28" s="2" customFormat="1" ht="15">
      <c r="A27" s="129">
        <v>18</v>
      </c>
      <c r="B27" s="25">
        <f t="shared" si="24"/>
        <v>0</v>
      </c>
      <c r="C27" s="25">
        <f t="shared" ref="C27:D32" si="27">SUM(C26,F27,I27)-SUM(L27,O27,R27)</f>
        <v>0</v>
      </c>
      <c r="D27" s="26">
        <f t="shared" si="27"/>
        <v>0</v>
      </c>
      <c r="E27" s="27">
        <f t="shared" si="0"/>
        <v>0</v>
      </c>
      <c r="F27" s="25">
        <v>0</v>
      </c>
      <c r="G27" s="26">
        <v>0</v>
      </c>
      <c r="H27" s="28">
        <f t="shared" si="25"/>
        <v>0</v>
      </c>
      <c r="I27" s="25">
        <v>0</v>
      </c>
      <c r="J27" s="26">
        <v>0</v>
      </c>
      <c r="K27" s="27">
        <f t="shared" si="22"/>
        <v>0</v>
      </c>
      <c r="L27" s="25">
        <v>0</v>
      </c>
      <c r="M27" s="26">
        <v>0</v>
      </c>
      <c r="N27" s="25">
        <f t="shared" si="17"/>
        <v>0</v>
      </c>
      <c r="O27" s="25">
        <v>0</v>
      </c>
      <c r="P27" s="26">
        <v>0</v>
      </c>
      <c r="Q27" s="27">
        <f>SUM(R27:S27)</f>
        <v>0</v>
      </c>
      <c r="R27" s="25">
        <v>0</v>
      </c>
      <c r="S27" s="26">
        <v>0</v>
      </c>
      <c r="T27" s="25">
        <f t="shared" si="8"/>
        <v>0</v>
      </c>
      <c r="U27" s="25">
        <v>0</v>
      </c>
      <c r="V27" s="26">
        <v>0</v>
      </c>
      <c r="W27" s="29">
        <f t="shared" si="26"/>
        <v>0</v>
      </c>
      <c r="X27" s="28"/>
      <c r="Y27" s="25"/>
      <c r="Z27" s="25">
        <v>0</v>
      </c>
      <c r="AA27" s="101">
        <v>0</v>
      </c>
    </row>
    <row r="28" spans="1:28" s="2" customFormat="1" ht="15">
      <c r="A28" s="129">
        <v>19</v>
      </c>
      <c r="B28" s="25">
        <f t="shared" si="24"/>
        <v>0</v>
      </c>
      <c r="C28" s="25">
        <f t="shared" si="27"/>
        <v>0</v>
      </c>
      <c r="D28" s="26">
        <f t="shared" si="27"/>
        <v>0</v>
      </c>
      <c r="E28" s="27">
        <f t="shared" si="0"/>
        <v>0</v>
      </c>
      <c r="F28" s="25">
        <v>0</v>
      </c>
      <c r="G28" s="26">
        <v>0</v>
      </c>
      <c r="H28" s="28">
        <f t="shared" si="25"/>
        <v>0</v>
      </c>
      <c r="I28" s="25">
        <v>0</v>
      </c>
      <c r="J28" s="26">
        <v>0</v>
      </c>
      <c r="K28" s="27">
        <f t="shared" si="22"/>
        <v>0</v>
      </c>
      <c r="L28" s="25">
        <v>0</v>
      </c>
      <c r="M28" s="25">
        <v>0</v>
      </c>
      <c r="N28" s="25">
        <f t="shared" si="17"/>
        <v>0</v>
      </c>
      <c r="O28" s="25">
        <v>0</v>
      </c>
      <c r="P28" s="26">
        <v>0</v>
      </c>
      <c r="Q28" s="31">
        <v>0</v>
      </c>
      <c r="R28" s="25">
        <v>0</v>
      </c>
      <c r="S28" s="25">
        <v>0</v>
      </c>
      <c r="T28" s="25">
        <f t="shared" si="8"/>
        <v>0</v>
      </c>
      <c r="U28" s="25">
        <v>0</v>
      </c>
      <c r="V28" s="26">
        <v>0</v>
      </c>
      <c r="W28" s="29">
        <f t="shared" si="26"/>
        <v>0</v>
      </c>
      <c r="X28" s="28">
        <v>0</v>
      </c>
      <c r="Y28" s="25">
        <v>0</v>
      </c>
      <c r="Z28" s="25">
        <v>0</v>
      </c>
      <c r="AA28" s="101">
        <v>0</v>
      </c>
      <c r="AB28" s="9"/>
    </row>
    <row r="29" spans="1:28" s="2" customFormat="1" ht="15">
      <c r="A29" s="129">
        <v>20</v>
      </c>
      <c r="B29" s="25">
        <f t="shared" si="24"/>
        <v>0</v>
      </c>
      <c r="C29" s="25">
        <f t="shared" si="27"/>
        <v>0</v>
      </c>
      <c r="D29" s="26">
        <f t="shared" si="27"/>
        <v>0</v>
      </c>
      <c r="E29" s="27">
        <f t="shared" si="0"/>
        <v>0</v>
      </c>
      <c r="F29" s="25">
        <v>0</v>
      </c>
      <c r="G29" s="26">
        <v>0</v>
      </c>
      <c r="H29" s="28">
        <v>0</v>
      </c>
      <c r="I29" s="25">
        <v>0</v>
      </c>
      <c r="J29" s="26">
        <v>0</v>
      </c>
      <c r="K29" s="27">
        <f t="shared" si="22"/>
        <v>0</v>
      </c>
      <c r="L29" s="25">
        <v>0</v>
      </c>
      <c r="M29" s="25">
        <v>0</v>
      </c>
      <c r="N29" s="25">
        <f t="shared" si="17"/>
        <v>0</v>
      </c>
      <c r="O29" s="25">
        <v>0</v>
      </c>
      <c r="P29" s="26">
        <v>0</v>
      </c>
      <c r="Q29" s="31">
        <f>SUM(R29:S29)</f>
        <v>0</v>
      </c>
      <c r="R29" s="25">
        <v>0</v>
      </c>
      <c r="S29" s="25">
        <v>0</v>
      </c>
      <c r="T29" s="25">
        <f t="shared" si="8"/>
        <v>0</v>
      </c>
      <c r="U29" s="25">
        <v>0</v>
      </c>
      <c r="V29" s="26">
        <v>0</v>
      </c>
      <c r="W29" s="29">
        <f t="shared" si="26"/>
        <v>0</v>
      </c>
      <c r="X29" s="28">
        <v>0</v>
      </c>
      <c r="Y29" s="25">
        <v>0</v>
      </c>
      <c r="Z29" s="25">
        <v>0</v>
      </c>
      <c r="AA29" s="101">
        <v>0</v>
      </c>
      <c r="AB29" s="9"/>
    </row>
    <row r="30" spans="1:28" s="9" customFormat="1" ht="15">
      <c r="A30" s="129">
        <v>21</v>
      </c>
      <c r="B30" s="25">
        <f t="shared" si="24"/>
        <v>0</v>
      </c>
      <c r="C30" s="25">
        <f t="shared" si="27"/>
        <v>0</v>
      </c>
      <c r="D30" s="26">
        <f t="shared" si="27"/>
        <v>0</v>
      </c>
      <c r="E30" s="27">
        <f>SUM(F30:G30)</f>
        <v>0</v>
      </c>
      <c r="F30" s="25">
        <v>0</v>
      </c>
      <c r="G30" s="26">
        <v>0</v>
      </c>
      <c r="H30" s="28">
        <f t="shared" si="25"/>
        <v>0</v>
      </c>
      <c r="I30" s="25">
        <v>0</v>
      </c>
      <c r="J30" s="26">
        <v>0</v>
      </c>
      <c r="K30" s="27">
        <f>SUM(L30:M30)</f>
        <v>0</v>
      </c>
      <c r="L30" s="25">
        <v>0</v>
      </c>
      <c r="M30" s="25">
        <v>0</v>
      </c>
      <c r="N30" s="25">
        <f>SUM(O30:P30)</f>
        <v>0</v>
      </c>
      <c r="O30" s="25">
        <v>0</v>
      </c>
      <c r="P30" s="26">
        <v>0</v>
      </c>
      <c r="Q30" s="31">
        <f>SUM(R30:S30)</f>
        <v>0</v>
      </c>
      <c r="R30" s="25">
        <v>0</v>
      </c>
      <c r="S30" s="25">
        <v>0</v>
      </c>
      <c r="T30" s="25">
        <f>SUM(U30:V30)</f>
        <v>0</v>
      </c>
      <c r="U30" s="25">
        <v>0</v>
      </c>
      <c r="V30" s="26">
        <v>0</v>
      </c>
      <c r="W30" s="29">
        <f t="shared" si="26"/>
        <v>0</v>
      </c>
      <c r="X30" s="28">
        <v>0</v>
      </c>
      <c r="Y30" s="25">
        <v>0</v>
      </c>
      <c r="Z30" s="25">
        <v>0</v>
      </c>
      <c r="AA30" s="101">
        <v>0</v>
      </c>
    </row>
    <row r="31" spans="1:28" s="9" customFormat="1" ht="15">
      <c r="A31" s="129">
        <v>22</v>
      </c>
      <c r="B31" s="25">
        <f t="shared" si="24"/>
        <v>1</v>
      </c>
      <c r="C31" s="25">
        <f t="shared" si="27"/>
        <v>0</v>
      </c>
      <c r="D31" s="26">
        <f t="shared" si="27"/>
        <v>1</v>
      </c>
      <c r="E31" s="27">
        <f>SUM(F31:G31)</f>
        <v>1</v>
      </c>
      <c r="F31" s="25">
        <v>0</v>
      </c>
      <c r="G31" s="26">
        <v>1</v>
      </c>
      <c r="H31" s="28">
        <f t="shared" si="25"/>
        <v>0</v>
      </c>
      <c r="I31" s="25">
        <v>0</v>
      </c>
      <c r="J31" s="26">
        <v>0</v>
      </c>
      <c r="K31" s="27">
        <f>SUM(L31:M31)</f>
        <v>0</v>
      </c>
      <c r="L31" s="25">
        <v>0</v>
      </c>
      <c r="M31" s="25">
        <v>0</v>
      </c>
      <c r="N31" s="25">
        <f>SUM(O31:P31)</f>
        <v>0</v>
      </c>
      <c r="O31" s="25">
        <v>0</v>
      </c>
      <c r="P31" s="26">
        <v>0</v>
      </c>
      <c r="Q31" s="31">
        <f>SUM(R31:S31)</f>
        <v>0</v>
      </c>
      <c r="R31" s="25">
        <v>0</v>
      </c>
      <c r="S31" s="25">
        <v>0</v>
      </c>
      <c r="T31" s="25">
        <f>SUM(U31:V31)</f>
        <v>0</v>
      </c>
      <c r="U31" s="25">
        <v>0</v>
      </c>
      <c r="V31" s="26">
        <v>0</v>
      </c>
      <c r="W31" s="29">
        <f t="shared" si="26"/>
        <v>0</v>
      </c>
      <c r="X31" s="28">
        <v>0</v>
      </c>
      <c r="Y31" s="25">
        <v>0</v>
      </c>
      <c r="Z31" s="25">
        <v>0</v>
      </c>
      <c r="AA31" s="101">
        <v>0</v>
      </c>
    </row>
    <row r="32" spans="1:28" s="9" customFormat="1" ht="15.75" thickBot="1">
      <c r="A32" s="129">
        <v>23</v>
      </c>
      <c r="B32" s="25">
        <f t="shared" si="24"/>
        <v>1</v>
      </c>
      <c r="C32" s="25">
        <f t="shared" si="27"/>
        <v>0</v>
      </c>
      <c r="D32" s="26">
        <f t="shared" si="27"/>
        <v>1</v>
      </c>
      <c r="E32" s="27">
        <f>SUM(F32:G32)</f>
        <v>0</v>
      </c>
      <c r="F32" s="25">
        <v>0</v>
      </c>
      <c r="G32" s="26">
        <v>0</v>
      </c>
      <c r="H32" s="28">
        <f t="shared" si="25"/>
        <v>0</v>
      </c>
      <c r="I32" s="25">
        <v>0</v>
      </c>
      <c r="J32" s="26">
        <v>0</v>
      </c>
      <c r="K32" s="27">
        <f>SUM(L32:M32)</f>
        <v>0</v>
      </c>
      <c r="L32" s="25">
        <v>0</v>
      </c>
      <c r="M32" s="25">
        <v>0</v>
      </c>
      <c r="N32" s="25">
        <f>SUM(O32:P32)</f>
        <v>0</v>
      </c>
      <c r="O32" s="25">
        <v>0</v>
      </c>
      <c r="P32" s="26">
        <v>0</v>
      </c>
      <c r="Q32" s="31">
        <f>SUM(R32:S32)</f>
        <v>0</v>
      </c>
      <c r="R32" s="25">
        <v>0</v>
      </c>
      <c r="S32" s="25">
        <v>0</v>
      </c>
      <c r="T32" s="25">
        <f>SUM(U32:V32)</f>
        <v>0</v>
      </c>
      <c r="U32" s="25">
        <v>0</v>
      </c>
      <c r="V32" s="26">
        <v>0</v>
      </c>
      <c r="W32" s="29">
        <f t="shared" si="26"/>
        <v>0</v>
      </c>
      <c r="X32" s="28">
        <v>0</v>
      </c>
      <c r="Y32" s="25">
        <v>0</v>
      </c>
      <c r="Z32" s="25">
        <v>0</v>
      </c>
      <c r="AA32" s="101">
        <v>0</v>
      </c>
    </row>
    <row r="33" spans="1:28" s="9" customFormat="1" ht="15.75" thickBot="1">
      <c r="A33" s="130"/>
      <c r="B33" s="109">
        <f t="shared" ref="B33:Y33" si="28">SUM(B26:B32)</f>
        <v>2</v>
      </c>
      <c r="C33" s="109">
        <f t="shared" si="28"/>
        <v>0</v>
      </c>
      <c r="D33" s="109">
        <f t="shared" si="28"/>
        <v>2</v>
      </c>
      <c r="E33" s="109">
        <f t="shared" si="28"/>
        <v>1</v>
      </c>
      <c r="F33" s="110">
        <f t="shared" si="28"/>
        <v>0</v>
      </c>
      <c r="G33" s="110">
        <f t="shared" si="28"/>
        <v>1</v>
      </c>
      <c r="H33" s="109">
        <f t="shared" si="28"/>
        <v>0</v>
      </c>
      <c r="I33" s="110">
        <f t="shared" si="28"/>
        <v>0</v>
      </c>
      <c r="J33" s="110">
        <f t="shared" si="28"/>
        <v>0</v>
      </c>
      <c r="K33" s="109">
        <f t="shared" si="28"/>
        <v>0</v>
      </c>
      <c r="L33" s="110">
        <f t="shared" si="28"/>
        <v>0</v>
      </c>
      <c r="M33" s="110">
        <f t="shared" si="28"/>
        <v>0</v>
      </c>
      <c r="N33" s="109">
        <f t="shared" si="28"/>
        <v>0</v>
      </c>
      <c r="O33" s="110">
        <f t="shared" si="28"/>
        <v>0</v>
      </c>
      <c r="P33" s="110">
        <f t="shared" si="28"/>
        <v>0</v>
      </c>
      <c r="Q33" s="109">
        <f t="shared" si="28"/>
        <v>0</v>
      </c>
      <c r="R33" s="110">
        <f t="shared" si="28"/>
        <v>0</v>
      </c>
      <c r="S33" s="110">
        <f t="shared" si="28"/>
        <v>0</v>
      </c>
      <c r="T33" s="109">
        <f t="shared" si="28"/>
        <v>0</v>
      </c>
      <c r="U33" s="110">
        <f t="shared" si="28"/>
        <v>0</v>
      </c>
      <c r="V33" s="110">
        <f t="shared" si="28"/>
        <v>0</v>
      </c>
      <c r="W33" s="109">
        <f t="shared" si="28"/>
        <v>0</v>
      </c>
      <c r="X33" s="110">
        <f t="shared" si="28"/>
        <v>0</v>
      </c>
      <c r="Y33" s="110">
        <f t="shared" si="28"/>
        <v>0</v>
      </c>
      <c r="Z33" s="108">
        <v>0</v>
      </c>
      <c r="AA33" s="33">
        <v>0</v>
      </c>
    </row>
    <row r="34" spans="1:28" s="9" customFormat="1" ht="15">
      <c r="A34" s="129">
        <v>24</v>
      </c>
      <c r="B34" s="25">
        <f t="shared" ref="B34:B38" si="29">SUM(C34:D34)</f>
        <v>1</v>
      </c>
      <c r="C34" s="25">
        <f>SUM(C32,F34,I34)-SUM(L34,O34,R34)</f>
        <v>0</v>
      </c>
      <c r="D34" s="26">
        <f>SUM(D32,G34,J34)-SUM(M34,P34,S34)</f>
        <v>1</v>
      </c>
      <c r="E34" s="27">
        <f t="shared" ref="E34:E38" si="30">SUM(F34:G34)</f>
        <v>0</v>
      </c>
      <c r="F34" s="25">
        <v>0</v>
      </c>
      <c r="G34" s="26">
        <v>0</v>
      </c>
      <c r="H34" s="28">
        <f t="shared" ref="H34:H37" si="31">SUM(I34:J34)</f>
        <v>0</v>
      </c>
      <c r="I34" s="25">
        <v>0</v>
      </c>
      <c r="J34" s="26">
        <v>0</v>
      </c>
      <c r="K34" s="27">
        <f t="shared" ref="K34:K37" si="32">SUM(L34:M34)</f>
        <v>0</v>
      </c>
      <c r="L34" s="25">
        <v>0</v>
      </c>
      <c r="M34" s="25">
        <v>0</v>
      </c>
      <c r="N34" s="25">
        <f t="shared" ref="N34:N38" si="33">SUM(O34:P34)</f>
        <v>0</v>
      </c>
      <c r="O34" s="25">
        <v>0</v>
      </c>
      <c r="P34" s="26">
        <v>0</v>
      </c>
      <c r="Q34" s="31">
        <f t="shared" ref="Q34:Q38" si="34">SUM(R34:S34)</f>
        <v>0</v>
      </c>
      <c r="R34" s="25">
        <v>0</v>
      </c>
      <c r="S34" s="25">
        <v>0</v>
      </c>
      <c r="T34" s="25">
        <f t="shared" ref="T34:T38" si="35">SUM(U34:V34)</f>
        <v>0</v>
      </c>
      <c r="U34" s="25">
        <v>0</v>
      </c>
      <c r="V34" s="26">
        <v>0</v>
      </c>
      <c r="W34" s="29">
        <f t="shared" ref="W34:W38" si="36">SUM(X34:Y34)</f>
        <v>0</v>
      </c>
      <c r="X34" s="28">
        <v>0</v>
      </c>
      <c r="Y34" s="25">
        <v>0</v>
      </c>
      <c r="Z34" s="25">
        <v>0</v>
      </c>
      <c r="AA34" s="101">
        <v>0</v>
      </c>
    </row>
    <row r="35" spans="1:28" s="9" customFormat="1" ht="15">
      <c r="A35" s="129">
        <v>25</v>
      </c>
      <c r="B35" s="25">
        <f t="shared" si="29"/>
        <v>1</v>
      </c>
      <c r="C35" s="25">
        <f t="shared" ref="C35:D38" si="37">SUM(C34,F35,I35)-SUM(L35,O35,R35)</f>
        <v>0</v>
      </c>
      <c r="D35" s="26">
        <f t="shared" si="37"/>
        <v>1</v>
      </c>
      <c r="E35" s="27">
        <f t="shared" si="30"/>
        <v>0</v>
      </c>
      <c r="F35" s="25">
        <v>0</v>
      </c>
      <c r="G35" s="26">
        <v>0</v>
      </c>
      <c r="H35" s="28">
        <f t="shared" si="31"/>
        <v>0</v>
      </c>
      <c r="I35" s="25">
        <v>0</v>
      </c>
      <c r="J35" s="26">
        <v>0</v>
      </c>
      <c r="K35" s="27">
        <f t="shared" si="32"/>
        <v>0</v>
      </c>
      <c r="L35" s="25">
        <v>0</v>
      </c>
      <c r="M35" s="25">
        <v>0</v>
      </c>
      <c r="N35" s="25">
        <f t="shared" si="33"/>
        <v>0</v>
      </c>
      <c r="O35" s="25">
        <v>0</v>
      </c>
      <c r="P35" s="26">
        <v>0</v>
      </c>
      <c r="Q35" s="31">
        <f t="shared" si="34"/>
        <v>0</v>
      </c>
      <c r="R35" s="25">
        <v>0</v>
      </c>
      <c r="S35" s="25">
        <v>0</v>
      </c>
      <c r="T35" s="25">
        <f t="shared" si="35"/>
        <v>0</v>
      </c>
      <c r="U35" s="25">
        <v>0</v>
      </c>
      <c r="V35" s="26">
        <v>0</v>
      </c>
      <c r="W35" s="29">
        <f t="shared" si="36"/>
        <v>0</v>
      </c>
      <c r="X35" s="28">
        <v>0</v>
      </c>
      <c r="Y35" s="25">
        <v>0</v>
      </c>
      <c r="Z35" s="25">
        <v>0</v>
      </c>
      <c r="AA35" s="101">
        <v>0</v>
      </c>
    </row>
    <row r="36" spans="1:28" s="9" customFormat="1" ht="15">
      <c r="A36" s="129">
        <v>26</v>
      </c>
      <c r="B36" s="25">
        <f t="shared" si="29"/>
        <v>1</v>
      </c>
      <c r="C36" s="25">
        <f t="shared" si="37"/>
        <v>0</v>
      </c>
      <c r="D36" s="26">
        <f t="shared" si="37"/>
        <v>1</v>
      </c>
      <c r="E36" s="27">
        <f t="shared" si="30"/>
        <v>0</v>
      </c>
      <c r="F36" s="25">
        <v>0</v>
      </c>
      <c r="G36" s="26">
        <v>0</v>
      </c>
      <c r="H36" s="28">
        <f t="shared" si="31"/>
        <v>0</v>
      </c>
      <c r="I36" s="25">
        <v>0</v>
      </c>
      <c r="J36" s="26">
        <v>0</v>
      </c>
      <c r="K36" s="27">
        <f t="shared" si="32"/>
        <v>0</v>
      </c>
      <c r="L36" s="25">
        <v>0</v>
      </c>
      <c r="M36" s="25">
        <v>0</v>
      </c>
      <c r="N36" s="25">
        <f t="shared" si="33"/>
        <v>0</v>
      </c>
      <c r="O36" s="25">
        <v>0</v>
      </c>
      <c r="P36" s="26">
        <v>0</v>
      </c>
      <c r="Q36" s="31">
        <f t="shared" si="34"/>
        <v>0</v>
      </c>
      <c r="R36" s="25">
        <v>0</v>
      </c>
      <c r="S36" s="25">
        <v>0</v>
      </c>
      <c r="T36" s="25">
        <f t="shared" si="35"/>
        <v>0</v>
      </c>
      <c r="U36" s="25">
        <v>0</v>
      </c>
      <c r="V36" s="26">
        <v>0</v>
      </c>
      <c r="W36" s="29">
        <f t="shared" si="36"/>
        <v>0</v>
      </c>
      <c r="X36" s="28">
        <v>0</v>
      </c>
      <c r="Y36" s="25">
        <v>0</v>
      </c>
      <c r="Z36" s="25">
        <v>0</v>
      </c>
      <c r="AA36" s="101">
        <v>0</v>
      </c>
    </row>
    <row r="37" spans="1:28" ht="15">
      <c r="A37" s="129">
        <v>27</v>
      </c>
      <c r="B37" s="25">
        <f t="shared" si="29"/>
        <v>1</v>
      </c>
      <c r="C37" s="25">
        <f t="shared" si="37"/>
        <v>0</v>
      </c>
      <c r="D37" s="26">
        <f t="shared" si="37"/>
        <v>1</v>
      </c>
      <c r="E37" s="27">
        <f t="shared" si="30"/>
        <v>0</v>
      </c>
      <c r="F37" s="25">
        <v>0</v>
      </c>
      <c r="G37" s="26">
        <v>0</v>
      </c>
      <c r="H37" s="28">
        <f t="shared" si="31"/>
        <v>0</v>
      </c>
      <c r="I37" s="25">
        <v>0</v>
      </c>
      <c r="J37" s="26">
        <v>0</v>
      </c>
      <c r="K37" s="27">
        <f t="shared" si="32"/>
        <v>0</v>
      </c>
      <c r="L37" s="25">
        <v>0</v>
      </c>
      <c r="M37" s="25">
        <v>0</v>
      </c>
      <c r="N37" s="25">
        <f t="shared" si="33"/>
        <v>0</v>
      </c>
      <c r="O37" s="25">
        <v>0</v>
      </c>
      <c r="P37" s="26">
        <v>0</v>
      </c>
      <c r="Q37" s="31">
        <f t="shared" si="34"/>
        <v>0</v>
      </c>
      <c r="R37" s="25">
        <v>0</v>
      </c>
      <c r="S37" s="25">
        <v>0</v>
      </c>
      <c r="T37" s="25">
        <f t="shared" si="35"/>
        <v>0</v>
      </c>
      <c r="U37" s="25">
        <v>0</v>
      </c>
      <c r="V37" s="26">
        <v>0</v>
      </c>
      <c r="W37" s="29">
        <f t="shared" si="36"/>
        <v>0</v>
      </c>
      <c r="X37" s="28">
        <v>0</v>
      </c>
      <c r="Y37" s="25">
        <v>0</v>
      </c>
      <c r="Z37" s="25">
        <v>0</v>
      </c>
      <c r="AA37" s="101">
        <v>0</v>
      </c>
    </row>
    <row r="38" spans="1:28" ht="15">
      <c r="A38" s="129">
        <v>28</v>
      </c>
      <c r="B38" s="25">
        <f t="shared" si="29"/>
        <v>0</v>
      </c>
      <c r="C38" s="25">
        <f t="shared" si="37"/>
        <v>0</v>
      </c>
      <c r="D38" s="26">
        <f t="shared" si="37"/>
        <v>0</v>
      </c>
      <c r="E38" s="27">
        <f t="shared" si="30"/>
        <v>0</v>
      </c>
      <c r="F38" s="25">
        <v>0</v>
      </c>
      <c r="G38" s="26">
        <v>0</v>
      </c>
      <c r="H38" s="28">
        <v>0</v>
      </c>
      <c r="I38" s="25">
        <v>0</v>
      </c>
      <c r="J38" s="26">
        <v>0</v>
      </c>
      <c r="K38" s="27">
        <v>0</v>
      </c>
      <c r="L38" s="25">
        <v>0</v>
      </c>
      <c r="M38" s="25">
        <v>0</v>
      </c>
      <c r="N38" s="25">
        <f t="shared" si="33"/>
        <v>1</v>
      </c>
      <c r="O38" s="25">
        <v>0</v>
      </c>
      <c r="P38" s="26">
        <v>1</v>
      </c>
      <c r="Q38" s="31">
        <f t="shared" si="34"/>
        <v>0</v>
      </c>
      <c r="R38" s="25">
        <v>0</v>
      </c>
      <c r="S38" s="25">
        <v>0</v>
      </c>
      <c r="T38" s="25">
        <f t="shared" si="35"/>
        <v>6</v>
      </c>
      <c r="U38" s="25">
        <v>0</v>
      </c>
      <c r="V38" s="26">
        <v>6</v>
      </c>
      <c r="W38" s="29">
        <f t="shared" si="36"/>
        <v>0</v>
      </c>
      <c r="X38" s="28">
        <v>0</v>
      </c>
      <c r="Y38" s="25">
        <v>0</v>
      </c>
      <c r="Z38" s="25">
        <v>0</v>
      </c>
      <c r="AA38" s="101">
        <v>0</v>
      </c>
    </row>
    <row r="39" spans="1:28" ht="15">
      <c r="A39" s="129">
        <v>29</v>
      </c>
      <c r="B39" s="25">
        <f t="shared" ref="B39:B40" si="38">SUM(C39:D39)</f>
        <v>0</v>
      </c>
      <c r="C39" s="25">
        <f t="shared" ref="C39:C40" si="39">SUM(C38,F39,I39)-SUM(L39,O39,R39)</f>
        <v>0</v>
      </c>
      <c r="D39" s="26">
        <f t="shared" ref="D39:D40" si="40">SUM(D38,G39,J39)-SUM(M39,P39,S39)</f>
        <v>0</v>
      </c>
      <c r="E39" s="27">
        <f t="shared" ref="E39:E40" si="41">SUM(F39:G39)</f>
        <v>0</v>
      </c>
      <c r="F39" s="25">
        <v>0</v>
      </c>
      <c r="G39" s="26">
        <v>0</v>
      </c>
      <c r="H39" s="28">
        <f t="shared" ref="H39" si="42">SUM(I39:J39)</f>
        <v>0</v>
      </c>
      <c r="I39" s="25">
        <v>0</v>
      </c>
      <c r="J39" s="26">
        <v>0</v>
      </c>
      <c r="K39" s="27">
        <f t="shared" ref="K39" si="43">SUM(L39:M39)</f>
        <v>0</v>
      </c>
      <c r="L39" s="25">
        <v>0</v>
      </c>
      <c r="M39" s="25">
        <v>0</v>
      </c>
      <c r="N39" s="25">
        <f t="shared" ref="N39:N40" si="44">SUM(O39:P39)</f>
        <v>0</v>
      </c>
      <c r="O39" s="25">
        <v>0</v>
      </c>
      <c r="P39" s="26">
        <v>0</v>
      </c>
      <c r="Q39" s="31">
        <f t="shared" ref="Q39:Q40" si="45">SUM(R39:S39)</f>
        <v>0</v>
      </c>
      <c r="R39" s="25">
        <v>0</v>
      </c>
      <c r="S39" s="25">
        <v>0</v>
      </c>
      <c r="T39" s="25">
        <f t="shared" ref="T39:T40" si="46">SUM(U39:V39)</f>
        <v>0</v>
      </c>
      <c r="U39" s="25">
        <v>0</v>
      </c>
      <c r="V39" s="26">
        <v>0</v>
      </c>
      <c r="W39" s="29">
        <f t="shared" ref="W39:W40" si="47">SUM(X39:Y39)</f>
        <v>0</v>
      </c>
      <c r="X39" s="28">
        <v>0</v>
      </c>
      <c r="Y39" s="25">
        <v>0</v>
      </c>
      <c r="Z39" s="25">
        <v>0</v>
      </c>
      <c r="AA39" s="101">
        <v>0</v>
      </c>
    </row>
    <row r="40" spans="1:28" ht="15.75" thickBot="1">
      <c r="A40" s="129">
        <v>30</v>
      </c>
      <c r="B40" s="25">
        <f t="shared" si="38"/>
        <v>0</v>
      </c>
      <c r="C40" s="25">
        <f t="shared" si="39"/>
        <v>0</v>
      </c>
      <c r="D40" s="26">
        <f t="shared" si="40"/>
        <v>0</v>
      </c>
      <c r="E40" s="27">
        <f t="shared" si="41"/>
        <v>0</v>
      </c>
      <c r="F40" s="25">
        <v>0</v>
      </c>
      <c r="G40" s="26">
        <v>0</v>
      </c>
      <c r="H40" s="28">
        <v>0</v>
      </c>
      <c r="I40" s="25">
        <v>0</v>
      </c>
      <c r="J40" s="26">
        <v>0</v>
      </c>
      <c r="K40" s="27">
        <v>0</v>
      </c>
      <c r="L40" s="25">
        <v>0</v>
      </c>
      <c r="M40" s="25">
        <v>0</v>
      </c>
      <c r="N40" s="25">
        <f t="shared" si="44"/>
        <v>0</v>
      </c>
      <c r="O40" s="25">
        <v>0</v>
      </c>
      <c r="P40" s="26">
        <v>0</v>
      </c>
      <c r="Q40" s="31">
        <f t="shared" si="45"/>
        <v>0</v>
      </c>
      <c r="R40" s="25">
        <v>0</v>
      </c>
      <c r="S40" s="25">
        <v>0</v>
      </c>
      <c r="T40" s="25">
        <f t="shared" si="46"/>
        <v>0</v>
      </c>
      <c r="U40" s="25">
        <v>0</v>
      </c>
      <c r="V40" s="26">
        <v>0</v>
      </c>
      <c r="W40" s="29">
        <f t="shared" si="47"/>
        <v>0</v>
      </c>
      <c r="X40" s="28">
        <v>0</v>
      </c>
      <c r="Y40" s="25">
        <v>0</v>
      </c>
      <c r="Z40" s="25">
        <v>0</v>
      </c>
      <c r="AA40" s="101">
        <v>0</v>
      </c>
    </row>
    <row r="41" spans="1:28" ht="15.75" thickBot="1">
      <c r="A41" s="107"/>
      <c r="B41" s="109">
        <f>SUM(B34:B40)</f>
        <v>4</v>
      </c>
      <c r="C41" s="109">
        <f>SUM(C34:C40)</f>
        <v>0</v>
      </c>
      <c r="D41" s="109">
        <f>SUM(D34:D40)</f>
        <v>4</v>
      </c>
      <c r="E41" s="109">
        <f t="shared" ref="E41:Y41" si="48">SUM(E34:E40)</f>
        <v>0</v>
      </c>
      <c r="F41" s="110">
        <f t="shared" si="48"/>
        <v>0</v>
      </c>
      <c r="G41" s="110">
        <f t="shared" si="48"/>
        <v>0</v>
      </c>
      <c r="H41" s="109">
        <f t="shared" si="48"/>
        <v>0</v>
      </c>
      <c r="I41" s="110">
        <f t="shared" si="48"/>
        <v>0</v>
      </c>
      <c r="J41" s="110">
        <f t="shared" si="48"/>
        <v>0</v>
      </c>
      <c r="K41" s="109">
        <f t="shared" si="48"/>
        <v>0</v>
      </c>
      <c r="L41" s="110">
        <f t="shared" si="48"/>
        <v>0</v>
      </c>
      <c r="M41" s="110">
        <f t="shared" si="48"/>
        <v>0</v>
      </c>
      <c r="N41" s="109">
        <f t="shared" si="48"/>
        <v>1</v>
      </c>
      <c r="O41" s="110">
        <f t="shared" si="48"/>
        <v>0</v>
      </c>
      <c r="P41" s="110">
        <f t="shared" si="48"/>
        <v>1</v>
      </c>
      <c r="Q41" s="109">
        <f t="shared" si="48"/>
        <v>0</v>
      </c>
      <c r="R41" s="110">
        <f t="shared" si="48"/>
        <v>0</v>
      </c>
      <c r="S41" s="110">
        <f t="shared" si="48"/>
        <v>0</v>
      </c>
      <c r="T41" s="109">
        <f t="shared" si="48"/>
        <v>6</v>
      </c>
      <c r="U41" s="110">
        <f t="shared" si="48"/>
        <v>0</v>
      </c>
      <c r="V41" s="110">
        <f t="shared" si="48"/>
        <v>6</v>
      </c>
      <c r="W41" s="109">
        <f t="shared" si="48"/>
        <v>0</v>
      </c>
      <c r="X41" s="110">
        <f t="shared" si="48"/>
        <v>0</v>
      </c>
      <c r="Y41" s="110">
        <f t="shared" si="48"/>
        <v>0</v>
      </c>
      <c r="Z41" s="108">
        <v>0</v>
      </c>
      <c r="AA41" s="33">
        <v>0</v>
      </c>
    </row>
    <row r="42" spans="1:28" ht="15.75" thickBot="1">
      <c r="A42" s="255">
        <v>31</v>
      </c>
      <c r="B42" s="25">
        <f>SUM(C42:D42)</f>
        <v>0</v>
      </c>
      <c r="C42" s="25">
        <f>SUM(C40,F42,I42)-SUM(L42,O42,R42)</f>
        <v>0</v>
      </c>
      <c r="D42" s="25">
        <f>SUM(D40,G42,J42)-SUM(M42,P42,S42)</f>
        <v>0</v>
      </c>
      <c r="E42" s="27">
        <f t="shared" ref="E42" si="49">SUM(F42:G42)</f>
        <v>0</v>
      </c>
      <c r="F42" s="25">
        <v>0</v>
      </c>
      <c r="G42" s="26">
        <v>0</v>
      </c>
      <c r="H42" s="28">
        <f t="shared" ref="H42" si="50">SUM(I42:J42)</f>
        <v>0</v>
      </c>
      <c r="I42" s="25">
        <v>0</v>
      </c>
      <c r="J42" s="26">
        <v>0</v>
      </c>
      <c r="K42" s="27">
        <f t="shared" ref="K42" si="51">SUM(L42:M42)</f>
        <v>0</v>
      </c>
      <c r="L42" s="25">
        <v>0</v>
      </c>
      <c r="M42" s="25">
        <v>0</v>
      </c>
      <c r="N42" s="25">
        <f t="shared" ref="N42" si="52">SUM(O42:P42)</f>
        <v>0</v>
      </c>
      <c r="O42" s="25">
        <v>0</v>
      </c>
      <c r="P42" s="26">
        <v>0</v>
      </c>
      <c r="Q42" s="31">
        <f t="shared" ref="Q42" si="53">SUM(R42:S42)</f>
        <v>0</v>
      </c>
      <c r="R42" s="25">
        <v>0</v>
      </c>
      <c r="S42" s="25">
        <v>0</v>
      </c>
      <c r="T42" s="25">
        <f t="shared" ref="T42" si="54">SUM(U42:V42)</f>
        <v>0</v>
      </c>
      <c r="U42" s="25">
        <v>0</v>
      </c>
      <c r="V42" s="26">
        <v>0</v>
      </c>
      <c r="W42" s="29">
        <f t="shared" ref="W42" si="55">SUM(X42:Y42)</f>
        <v>0</v>
      </c>
      <c r="X42" s="28">
        <v>0</v>
      </c>
      <c r="Y42" s="25">
        <v>0</v>
      </c>
      <c r="Z42" s="25">
        <v>0</v>
      </c>
      <c r="AA42" s="101">
        <v>0</v>
      </c>
    </row>
    <row r="43" spans="1:28" ht="15.75" thickBot="1">
      <c r="A43" s="272"/>
      <c r="B43" s="109">
        <f t="shared" ref="B43:Y43" si="56">SUM(B42:B42)</f>
        <v>0</v>
      </c>
      <c r="C43" s="109">
        <f t="shared" si="56"/>
        <v>0</v>
      </c>
      <c r="D43" s="109">
        <f t="shared" si="56"/>
        <v>0</v>
      </c>
      <c r="E43" s="109">
        <f t="shared" si="56"/>
        <v>0</v>
      </c>
      <c r="F43" s="109">
        <f t="shared" si="56"/>
        <v>0</v>
      </c>
      <c r="G43" s="109">
        <f t="shared" si="56"/>
        <v>0</v>
      </c>
      <c r="H43" s="109">
        <f t="shared" si="56"/>
        <v>0</v>
      </c>
      <c r="I43" s="109">
        <f t="shared" si="56"/>
        <v>0</v>
      </c>
      <c r="J43" s="109">
        <f t="shared" si="56"/>
        <v>0</v>
      </c>
      <c r="K43" s="109">
        <f t="shared" si="56"/>
        <v>0</v>
      </c>
      <c r="L43" s="109">
        <f t="shared" si="56"/>
        <v>0</v>
      </c>
      <c r="M43" s="109">
        <f t="shared" si="56"/>
        <v>0</v>
      </c>
      <c r="N43" s="109">
        <f t="shared" si="56"/>
        <v>0</v>
      </c>
      <c r="O43" s="109">
        <f t="shared" si="56"/>
        <v>0</v>
      </c>
      <c r="P43" s="109">
        <f t="shared" si="56"/>
        <v>0</v>
      </c>
      <c r="Q43" s="109">
        <f t="shared" si="56"/>
        <v>0</v>
      </c>
      <c r="R43" s="109">
        <f t="shared" si="56"/>
        <v>0</v>
      </c>
      <c r="S43" s="109">
        <f t="shared" si="56"/>
        <v>0</v>
      </c>
      <c r="T43" s="109">
        <f t="shared" si="56"/>
        <v>0</v>
      </c>
      <c r="U43" s="109">
        <f t="shared" si="56"/>
        <v>0</v>
      </c>
      <c r="V43" s="109">
        <f t="shared" si="56"/>
        <v>0</v>
      </c>
      <c r="W43" s="109">
        <f t="shared" si="56"/>
        <v>0</v>
      </c>
      <c r="X43" s="109">
        <f t="shared" si="56"/>
        <v>0</v>
      </c>
      <c r="Y43" s="109">
        <f t="shared" si="56"/>
        <v>0</v>
      </c>
      <c r="Z43" s="109">
        <f t="shared" ref="Z43:AA43" si="57">SUM(Z36:Z38)</f>
        <v>0</v>
      </c>
      <c r="AA43" s="109">
        <f t="shared" si="57"/>
        <v>0</v>
      </c>
    </row>
    <row r="44" spans="1:28" ht="15.75" thickBot="1">
      <c r="A44" s="113"/>
      <c r="B44" s="179">
        <f t="shared" ref="B44:Y44" si="58">SUM(B9,B17,B25,B33,B41,B43)</f>
        <v>9</v>
      </c>
      <c r="C44" s="179">
        <f t="shared" si="58"/>
        <v>3</v>
      </c>
      <c r="D44" s="179">
        <f t="shared" si="58"/>
        <v>6</v>
      </c>
      <c r="E44" s="179">
        <f t="shared" si="58"/>
        <v>3</v>
      </c>
      <c r="F44" s="179">
        <f t="shared" si="58"/>
        <v>1</v>
      </c>
      <c r="G44" s="179">
        <f t="shared" si="58"/>
        <v>2</v>
      </c>
      <c r="H44" s="179">
        <f t="shared" si="58"/>
        <v>0</v>
      </c>
      <c r="I44" s="179">
        <f t="shared" si="58"/>
        <v>0</v>
      </c>
      <c r="J44" s="179">
        <f t="shared" si="58"/>
        <v>0</v>
      </c>
      <c r="K44" s="179">
        <f t="shared" si="58"/>
        <v>2</v>
      </c>
      <c r="L44" s="179">
        <f t="shared" si="58"/>
        <v>1</v>
      </c>
      <c r="M44" s="179">
        <f t="shared" si="58"/>
        <v>1</v>
      </c>
      <c r="N44" s="179">
        <f t="shared" si="58"/>
        <v>2</v>
      </c>
      <c r="O44" s="179">
        <f t="shared" si="58"/>
        <v>1</v>
      </c>
      <c r="P44" s="179">
        <f t="shared" si="58"/>
        <v>1</v>
      </c>
      <c r="Q44" s="179">
        <f t="shared" si="58"/>
        <v>0</v>
      </c>
      <c r="R44" s="179">
        <f t="shared" si="58"/>
        <v>0</v>
      </c>
      <c r="S44" s="179">
        <f t="shared" si="58"/>
        <v>0</v>
      </c>
      <c r="T44" s="179">
        <f t="shared" si="58"/>
        <v>7</v>
      </c>
      <c r="U44" s="179">
        <f t="shared" si="58"/>
        <v>1</v>
      </c>
      <c r="V44" s="179">
        <f t="shared" si="58"/>
        <v>6</v>
      </c>
      <c r="W44" s="179">
        <f t="shared" si="58"/>
        <v>0</v>
      </c>
      <c r="X44" s="179">
        <f t="shared" si="58"/>
        <v>0</v>
      </c>
      <c r="Y44" s="179">
        <f t="shared" si="58"/>
        <v>0</v>
      </c>
      <c r="Z44" s="180"/>
      <c r="AA44" s="181"/>
      <c r="AB44" s="109">
        <f>SUM(AB37:AB41)</f>
        <v>0</v>
      </c>
    </row>
    <row r="45" spans="1:28">
      <c r="N45" s="6">
        <f>SUM(AC7,E44,H44)-SUM(K44,N44,Q44)</f>
        <v>0</v>
      </c>
      <c r="T45" s="6"/>
    </row>
    <row r="47" spans="1:28">
      <c r="A47" s="131" t="s">
        <v>106</v>
      </c>
    </row>
    <row r="48" spans="1:28">
      <c r="B48" t="s">
        <v>110</v>
      </c>
    </row>
    <row r="49" spans="2:2">
      <c r="B49" t="s">
        <v>111</v>
      </c>
    </row>
    <row r="50" spans="2:2">
      <c r="B50" t="s">
        <v>117</v>
      </c>
    </row>
    <row r="51" spans="2:2">
      <c r="B51" t="s">
        <v>113</v>
      </c>
    </row>
  </sheetData>
  <mergeCells count="16">
    <mergeCell ref="W5:Y5"/>
    <mergeCell ref="A1:AA1"/>
    <mergeCell ref="B4:D4"/>
    <mergeCell ref="E4:G5"/>
    <mergeCell ref="H4:J4"/>
    <mergeCell ref="K4:M4"/>
    <mergeCell ref="N4:S4"/>
    <mergeCell ref="T4:V4"/>
    <mergeCell ref="W4:Y4"/>
    <mergeCell ref="Z4:AA5"/>
    <mergeCell ref="B5:D5"/>
    <mergeCell ref="H5:J5"/>
    <mergeCell ref="K5:M5"/>
    <mergeCell ref="N5:P5"/>
    <mergeCell ref="Q5:S5"/>
    <mergeCell ref="T5:V5"/>
  </mergeCells>
  <phoneticPr fontId="7" type="noConversion"/>
  <pageMargins left="0.74803149606299213" right="0.74803149606299213" top="0.98425196850393704" bottom="0.98425196850393704" header="0" footer="0"/>
  <pageSetup paperSize="41" scale="95" orientation="landscape" horizontalDpi="4294967294" verticalDpi="4294967294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A1:AC45"/>
  <sheetViews>
    <sheetView workbookViewId="0">
      <pane xSplit="1" ySplit="6" topLeftCell="B22" activePane="bottomRight" state="frozen"/>
      <selection pane="topRight" activeCell="B1" sqref="B1"/>
      <selection pane="bottomLeft" activeCell="A7" sqref="A7"/>
      <selection pane="bottomRight" activeCell="B41" sqref="B41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4" width="7.28515625" customWidth="1"/>
    <col min="15" max="15" width="6.7109375" customWidth="1"/>
    <col min="16" max="17" width="7.28515625" customWidth="1"/>
    <col min="18" max="18" width="6.7109375" customWidth="1"/>
    <col min="19" max="19" width="7.28515625" customWidth="1"/>
    <col min="20" max="20" width="6.5703125" customWidth="1"/>
    <col min="21" max="25" width="7.28515625" customWidth="1"/>
    <col min="26" max="26" width="4.7109375" customWidth="1"/>
    <col min="27" max="27" width="5.7109375" style="2" customWidth="1"/>
  </cols>
  <sheetData>
    <row r="1" spans="1:29" ht="15.75">
      <c r="A1" s="298" t="s">
        <v>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</row>
    <row r="2" spans="1:29">
      <c r="A2" s="3" t="s">
        <v>118</v>
      </c>
      <c r="B2" s="3"/>
      <c r="C2" s="3"/>
      <c r="D2" s="4"/>
      <c r="E2" s="4"/>
      <c r="F2" s="4" t="s">
        <v>104</v>
      </c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99" t="s">
        <v>2</v>
      </c>
      <c r="C4" s="300"/>
      <c r="D4" s="329"/>
      <c r="E4" s="337" t="s">
        <v>7</v>
      </c>
      <c r="F4" s="348"/>
      <c r="G4" s="349"/>
      <c r="H4" s="330" t="s">
        <v>3</v>
      </c>
      <c r="I4" s="330"/>
      <c r="J4" s="331"/>
      <c r="K4" s="353" t="s">
        <v>3</v>
      </c>
      <c r="L4" s="354"/>
      <c r="M4" s="355"/>
      <c r="N4" s="332" t="s">
        <v>4</v>
      </c>
      <c r="O4" s="332"/>
      <c r="P4" s="332"/>
      <c r="Q4" s="332"/>
      <c r="R4" s="332"/>
      <c r="S4" s="333"/>
      <c r="T4" s="337" t="s">
        <v>16</v>
      </c>
      <c r="U4" s="337"/>
      <c r="V4" s="356"/>
      <c r="W4" s="337" t="s">
        <v>18</v>
      </c>
      <c r="X4" s="337"/>
      <c r="Y4" s="338"/>
      <c r="Z4" s="334" t="s">
        <v>20</v>
      </c>
      <c r="AA4" s="315"/>
    </row>
    <row r="5" spans="1:29" s="11" customFormat="1" ht="14.25" customHeight="1" thickBot="1">
      <c r="A5" s="12" t="s">
        <v>5</v>
      </c>
      <c r="B5" s="317" t="s">
        <v>6</v>
      </c>
      <c r="C5" s="318"/>
      <c r="D5" s="345"/>
      <c r="E5" s="351"/>
      <c r="F5" s="351"/>
      <c r="G5" s="352"/>
      <c r="H5" s="316" t="s">
        <v>8</v>
      </c>
      <c r="I5" s="316"/>
      <c r="J5" s="346"/>
      <c r="K5" s="357" t="s">
        <v>9</v>
      </c>
      <c r="L5" s="358"/>
      <c r="M5" s="359"/>
      <c r="N5" s="343" t="s">
        <v>10</v>
      </c>
      <c r="O5" s="343"/>
      <c r="P5" s="344"/>
      <c r="Q5" s="343" t="s">
        <v>11</v>
      </c>
      <c r="R5" s="343"/>
      <c r="S5" s="344"/>
      <c r="T5" s="340" t="s">
        <v>17</v>
      </c>
      <c r="U5" s="340"/>
      <c r="V5" s="360"/>
      <c r="W5" s="340" t="s">
        <v>19</v>
      </c>
      <c r="X5" s="340"/>
      <c r="Y5" s="341"/>
      <c r="Z5" s="335"/>
      <c r="AA5" s="316"/>
      <c r="AC5" s="11">
        <v>5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4" t="s">
        <v>13</v>
      </c>
      <c r="F6" s="15" t="s">
        <v>14</v>
      </c>
      <c r="G6" s="22" t="s">
        <v>15</v>
      </c>
      <c r="H6" s="205" t="s">
        <v>13</v>
      </c>
      <c r="I6" s="17" t="s">
        <v>14</v>
      </c>
      <c r="J6" s="23" t="s">
        <v>15</v>
      </c>
      <c r="K6" s="13" t="s">
        <v>13</v>
      </c>
      <c r="L6" s="15" t="s">
        <v>14</v>
      </c>
      <c r="M6" s="22" t="s">
        <v>15</v>
      </c>
      <c r="N6" s="14" t="s">
        <v>13</v>
      </c>
      <c r="O6" s="15" t="s">
        <v>14</v>
      </c>
      <c r="P6" s="16" t="s">
        <v>15</v>
      </c>
      <c r="Q6" s="156" t="s">
        <v>13</v>
      </c>
      <c r="R6" s="17" t="s">
        <v>14</v>
      </c>
      <c r="S6" s="18" t="s">
        <v>15</v>
      </c>
      <c r="T6" s="156" t="s">
        <v>13</v>
      </c>
      <c r="U6" s="17" t="s">
        <v>14</v>
      </c>
      <c r="V6" s="159" t="s">
        <v>15</v>
      </c>
      <c r="W6" s="156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26"/>
      <c r="AC6" s="126">
        <v>4</v>
      </c>
    </row>
    <row r="7" spans="1:29" s="2" customFormat="1" ht="15.95" customHeight="1">
      <c r="A7" s="125">
        <v>1</v>
      </c>
      <c r="B7" s="25">
        <f>SUM(C7:D7)</f>
        <v>7</v>
      </c>
      <c r="C7" s="25">
        <f>SUM(AC5,F7,I7)-SUM(L7,O7,R7)</f>
        <v>4</v>
      </c>
      <c r="D7" s="25">
        <f>SUM(AC6,G7,J7)-SUM(M7,P7,S7)</f>
        <v>3</v>
      </c>
      <c r="E7" s="27">
        <f t="shared" ref="E7:E29" si="0">SUM(F7:G7)</f>
        <v>1</v>
      </c>
      <c r="F7" s="25">
        <v>1</v>
      </c>
      <c r="G7" s="26">
        <v>0</v>
      </c>
      <c r="H7" s="27">
        <f t="shared" ref="H7" si="1">SUM(I7:J7)</f>
        <v>0</v>
      </c>
      <c r="I7" s="25">
        <v>0</v>
      </c>
      <c r="J7" s="26">
        <v>0</v>
      </c>
      <c r="K7" s="28">
        <f t="shared" ref="K7:K8" si="2">SUM(L7:M7)</f>
        <v>0</v>
      </c>
      <c r="L7" s="25">
        <v>0</v>
      </c>
      <c r="M7" s="25">
        <v>0</v>
      </c>
      <c r="N7" s="28">
        <f t="shared" ref="N7:N15" si="3">SUM(O7:P7)</f>
        <v>3</v>
      </c>
      <c r="O7" s="25">
        <v>2</v>
      </c>
      <c r="P7" s="25">
        <v>1</v>
      </c>
      <c r="Q7" s="31">
        <f t="shared" ref="Q7:Q8" si="4">SUM(R7:S7)</f>
        <v>0</v>
      </c>
      <c r="R7" s="25">
        <v>0</v>
      </c>
      <c r="S7" s="25">
        <v>0</v>
      </c>
      <c r="T7" s="29">
        <f>SUM(U7:V7)</f>
        <v>11</v>
      </c>
      <c r="U7" s="28">
        <v>9</v>
      </c>
      <c r="V7" s="25">
        <v>2</v>
      </c>
      <c r="W7" s="31">
        <f t="shared" ref="W7:W16" si="5">SUM(X7:Y7)</f>
        <v>0</v>
      </c>
      <c r="X7" s="25">
        <v>0</v>
      </c>
      <c r="Y7" s="25">
        <v>0</v>
      </c>
      <c r="Z7" s="25">
        <v>0</v>
      </c>
      <c r="AA7" s="101">
        <v>0</v>
      </c>
      <c r="AC7" s="2">
        <f>SUM(AC5:AC6)</f>
        <v>9</v>
      </c>
    </row>
    <row r="8" spans="1:29" s="2" customFormat="1" ht="15.95" customHeight="1" thickBot="1">
      <c r="A8" s="24">
        <v>2</v>
      </c>
      <c r="B8" s="25">
        <f t="shared" ref="B8" si="6">SUM(C8:D8)</f>
        <v>9</v>
      </c>
      <c r="C8" s="25">
        <f t="shared" ref="C8:D8" si="7">SUM(C7,F8,I8)-SUM(L8,O8,R8)</f>
        <v>5</v>
      </c>
      <c r="D8" s="26">
        <f t="shared" si="7"/>
        <v>4</v>
      </c>
      <c r="E8" s="27">
        <f t="shared" si="0"/>
        <v>2</v>
      </c>
      <c r="F8" s="25">
        <v>1</v>
      </c>
      <c r="G8" s="26">
        <v>1</v>
      </c>
      <c r="H8" s="27">
        <v>0</v>
      </c>
      <c r="I8" s="25">
        <v>0</v>
      </c>
      <c r="J8" s="26">
        <v>0</v>
      </c>
      <c r="K8" s="28">
        <f t="shared" si="2"/>
        <v>0</v>
      </c>
      <c r="L8" s="25">
        <v>0</v>
      </c>
      <c r="M8" s="25">
        <v>0</v>
      </c>
      <c r="N8" s="28">
        <f t="shared" si="3"/>
        <v>0</v>
      </c>
      <c r="O8" s="25">
        <v>0</v>
      </c>
      <c r="P8" s="25">
        <v>0</v>
      </c>
      <c r="Q8" s="31">
        <f t="shared" si="4"/>
        <v>0</v>
      </c>
      <c r="R8" s="25">
        <v>0</v>
      </c>
      <c r="S8" s="25">
        <v>0</v>
      </c>
      <c r="T8" s="29">
        <f t="shared" ref="T8:T29" si="8">SUM(U8:V8)</f>
        <v>0</v>
      </c>
      <c r="U8" s="28">
        <v>0</v>
      </c>
      <c r="V8" s="25">
        <v>0</v>
      </c>
      <c r="W8" s="31">
        <f t="shared" si="5"/>
        <v>0</v>
      </c>
      <c r="X8" s="25">
        <v>0</v>
      </c>
      <c r="Y8" s="25">
        <v>0</v>
      </c>
      <c r="Z8" s="25">
        <v>0</v>
      </c>
      <c r="AA8" s="101">
        <v>0</v>
      </c>
      <c r="AB8"/>
    </row>
    <row r="9" spans="1:29" s="2" customFormat="1" ht="15.95" customHeight="1" thickBot="1">
      <c r="A9" s="112"/>
      <c r="B9" s="108">
        <f t="shared" ref="B9:Y9" si="9">SUM(B7:B8)</f>
        <v>16</v>
      </c>
      <c r="C9" s="108">
        <f t="shared" si="9"/>
        <v>9</v>
      </c>
      <c r="D9" s="108">
        <f t="shared" si="9"/>
        <v>7</v>
      </c>
      <c r="E9" s="108">
        <f t="shared" si="9"/>
        <v>3</v>
      </c>
      <c r="F9" s="108">
        <f t="shared" si="9"/>
        <v>2</v>
      </c>
      <c r="G9" s="108">
        <f t="shared" si="9"/>
        <v>1</v>
      </c>
      <c r="H9" s="108">
        <f t="shared" si="9"/>
        <v>0</v>
      </c>
      <c r="I9" s="108">
        <f t="shared" si="9"/>
        <v>0</v>
      </c>
      <c r="J9" s="108">
        <f t="shared" si="9"/>
        <v>0</v>
      </c>
      <c r="K9" s="108">
        <f t="shared" si="9"/>
        <v>0</v>
      </c>
      <c r="L9" s="108">
        <f t="shared" si="9"/>
        <v>0</v>
      </c>
      <c r="M9" s="108">
        <f t="shared" si="9"/>
        <v>0</v>
      </c>
      <c r="N9" s="108">
        <f t="shared" si="9"/>
        <v>3</v>
      </c>
      <c r="O9" s="108">
        <f t="shared" si="9"/>
        <v>2</v>
      </c>
      <c r="P9" s="108">
        <f t="shared" si="9"/>
        <v>1</v>
      </c>
      <c r="Q9" s="108">
        <f t="shared" si="9"/>
        <v>0</v>
      </c>
      <c r="R9" s="108">
        <f t="shared" si="9"/>
        <v>0</v>
      </c>
      <c r="S9" s="108">
        <f t="shared" si="9"/>
        <v>0</v>
      </c>
      <c r="T9" s="108">
        <f t="shared" si="9"/>
        <v>11</v>
      </c>
      <c r="U9" s="108">
        <f t="shared" si="9"/>
        <v>9</v>
      </c>
      <c r="V9" s="108">
        <f t="shared" si="9"/>
        <v>2</v>
      </c>
      <c r="W9" s="108">
        <f t="shared" si="9"/>
        <v>0</v>
      </c>
      <c r="X9" s="108">
        <f t="shared" si="9"/>
        <v>0</v>
      </c>
      <c r="Y9" s="108">
        <f t="shared" si="9"/>
        <v>0</v>
      </c>
      <c r="Z9" s="108">
        <v>0</v>
      </c>
      <c r="AA9" s="111">
        <v>0</v>
      </c>
    </row>
    <row r="10" spans="1:29" s="2" customFormat="1" ht="15.95" customHeight="1">
      <c r="A10" s="125">
        <v>3</v>
      </c>
      <c r="B10" s="25">
        <f>SUM(C10:D10)</f>
        <v>7</v>
      </c>
      <c r="C10" s="25">
        <f>SUM(C8,F10,I10)-SUM(L10,O10,R10)</f>
        <v>3</v>
      </c>
      <c r="D10" s="25">
        <f>SUM(D8,G10,J10)-SUM(M10,P10,S10)</f>
        <v>4</v>
      </c>
      <c r="E10" s="27">
        <f t="shared" si="0"/>
        <v>0</v>
      </c>
      <c r="F10" s="25">
        <v>0</v>
      </c>
      <c r="G10" s="26">
        <v>0</v>
      </c>
      <c r="H10" s="27">
        <f t="shared" ref="H10:H16" si="10">SUM(I10:J10)</f>
        <v>0</v>
      </c>
      <c r="I10" s="25">
        <v>0</v>
      </c>
      <c r="J10" s="26">
        <v>0</v>
      </c>
      <c r="K10" s="28">
        <f t="shared" ref="K10:K16" si="11">SUM(L10:M10)</f>
        <v>0</v>
      </c>
      <c r="L10" s="25">
        <v>0</v>
      </c>
      <c r="M10" s="25">
        <v>0</v>
      </c>
      <c r="N10" s="25">
        <f t="shared" si="3"/>
        <v>2</v>
      </c>
      <c r="O10" s="25">
        <v>2</v>
      </c>
      <c r="P10" s="25">
        <v>0</v>
      </c>
      <c r="Q10" s="31">
        <f t="shared" ref="Q10:Q16" si="12">SUM(R10:S10)</f>
        <v>0</v>
      </c>
      <c r="R10" s="25">
        <v>0</v>
      </c>
      <c r="S10" s="25">
        <v>0</v>
      </c>
      <c r="T10" s="29">
        <f t="shared" si="8"/>
        <v>17</v>
      </c>
      <c r="U10" s="28">
        <v>17</v>
      </c>
      <c r="V10" s="25">
        <v>0</v>
      </c>
      <c r="W10" s="29">
        <f>SUM(X10:Y10)</f>
        <v>0</v>
      </c>
      <c r="X10" s="28">
        <v>0</v>
      </c>
      <c r="Y10" s="25">
        <v>0</v>
      </c>
      <c r="Z10" s="25">
        <v>0</v>
      </c>
      <c r="AA10" s="101">
        <v>0</v>
      </c>
    </row>
    <row r="11" spans="1:29" s="2" customFormat="1" ht="15.95" customHeight="1">
      <c r="A11" s="24">
        <v>4</v>
      </c>
      <c r="B11" s="25">
        <f t="shared" ref="B11:B16" si="13">SUM(C11:D11)</f>
        <v>6</v>
      </c>
      <c r="C11" s="25">
        <f t="shared" ref="C11:D16" si="14">SUM(C10,F11,I11)-SUM(L11,O11,R11)</f>
        <v>4</v>
      </c>
      <c r="D11" s="26">
        <f t="shared" si="14"/>
        <v>2</v>
      </c>
      <c r="E11" s="27">
        <f t="shared" si="0"/>
        <v>1</v>
      </c>
      <c r="F11" s="25">
        <v>1</v>
      </c>
      <c r="G11" s="26">
        <v>0</v>
      </c>
      <c r="H11" s="27">
        <f t="shared" si="10"/>
        <v>0</v>
      </c>
      <c r="I11" s="25">
        <v>0</v>
      </c>
      <c r="J11" s="26">
        <v>0</v>
      </c>
      <c r="K11" s="27">
        <f t="shared" si="11"/>
        <v>1</v>
      </c>
      <c r="L11" s="25">
        <v>0</v>
      </c>
      <c r="M11" s="25">
        <v>1</v>
      </c>
      <c r="N11" s="25">
        <f t="shared" si="3"/>
        <v>1</v>
      </c>
      <c r="O11" s="25">
        <v>0</v>
      </c>
      <c r="P11" s="25">
        <v>1</v>
      </c>
      <c r="Q11" s="31">
        <f t="shared" si="12"/>
        <v>0</v>
      </c>
      <c r="R11" s="25">
        <v>0</v>
      </c>
      <c r="S11" s="25">
        <v>0</v>
      </c>
      <c r="T11" s="29">
        <f t="shared" si="8"/>
        <v>4</v>
      </c>
      <c r="U11" s="28">
        <v>0</v>
      </c>
      <c r="V11" s="25">
        <v>4</v>
      </c>
      <c r="W11" s="29">
        <f>SUM(X11:Y11)</f>
        <v>0</v>
      </c>
      <c r="X11" s="28">
        <v>0</v>
      </c>
      <c r="Y11" s="25">
        <v>0</v>
      </c>
      <c r="Z11" s="25">
        <v>0</v>
      </c>
      <c r="AA11" s="101">
        <v>0</v>
      </c>
    </row>
    <row r="12" spans="1:29" s="2" customFormat="1" ht="15.95" customHeight="1">
      <c r="A12" s="24">
        <v>5</v>
      </c>
      <c r="B12" s="25">
        <f t="shared" si="13"/>
        <v>10</v>
      </c>
      <c r="C12" s="25">
        <f t="shared" si="14"/>
        <v>7</v>
      </c>
      <c r="D12" s="26">
        <f t="shared" si="14"/>
        <v>3</v>
      </c>
      <c r="E12" s="27">
        <f t="shared" si="0"/>
        <v>4</v>
      </c>
      <c r="F12" s="25">
        <v>3</v>
      </c>
      <c r="G12" s="26">
        <v>1</v>
      </c>
      <c r="H12" s="27">
        <f t="shared" si="10"/>
        <v>0</v>
      </c>
      <c r="I12" s="25">
        <v>0</v>
      </c>
      <c r="J12" s="26">
        <v>0</v>
      </c>
      <c r="K12" s="28">
        <f t="shared" si="11"/>
        <v>0</v>
      </c>
      <c r="L12" s="25">
        <v>0</v>
      </c>
      <c r="M12" s="25">
        <v>0</v>
      </c>
      <c r="N12" s="25">
        <f t="shared" si="3"/>
        <v>0</v>
      </c>
      <c r="O12" s="25">
        <v>0</v>
      </c>
      <c r="P12" s="25">
        <v>0</v>
      </c>
      <c r="Q12" s="31">
        <f t="shared" si="12"/>
        <v>0</v>
      </c>
      <c r="R12" s="25">
        <v>0</v>
      </c>
      <c r="S12" s="25">
        <v>0</v>
      </c>
      <c r="T12" s="29">
        <f t="shared" si="8"/>
        <v>0</v>
      </c>
      <c r="U12" s="28">
        <v>0</v>
      </c>
      <c r="V12" s="25">
        <v>0</v>
      </c>
      <c r="W12" s="29">
        <f>SUM(X12:Y12)</f>
        <v>0</v>
      </c>
      <c r="X12" s="28">
        <v>0</v>
      </c>
      <c r="Y12" s="25">
        <v>0</v>
      </c>
      <c r="Z12" s="25">
        <v>0</v>
      </c>
      <c r="AA12" s="101">
        <v>0</v>
      </c>
    </row>
    <row r="13" spans="1:29" s="2" customFormat="1" ht="15">
      <c r="A13" s="24">
        <v>6</v>
      </c>
      <c r="B13" s="25">
        <f t="shared" si="13"/>
        <v>9</v>
      </c>
      <c r="C13" s="25">
        <f t="shared" si="14"/>
        <v>6</v>
      </c>
      <c r="D13" s="26">
        <f t="shared" si="14"/>
        <v>3</v>
      </c>
      <c r="E13" s="27">
        <f t="shared" si="0"/>
        <v>1</v>
      </c>
      <c r="F13" s="25">
        <v>1</v>
      </c>
      <c r="G13" s="26">
        <v>0</v>
      </c>
      <c r="H13" s="27">
        <f t="shared" si="10"/>
        <v>0</v>
      </c>
      <c r="I13" s="25">
        <v>0</v>
      </c>
      <c r="J13" s="26">
        <v>0</v>
      </c>
      <c r="K13" s="27">
        <f t="shared" si="11"/>
        <v>0</v>
      </c>
      <c r="L13" s="25">
        <v>0</v>
      </c>
      <c r="M13" s="25">
        <v>0</v>
      </c>
      <c r="N13" s="25">
        <f t="shared" si="3"/>
        <v>2</v>
      </c>
      <c r="O13" s="25">
        <v>2</v>
      </c>
      <c r="P13" s="25">
        <v>0</v>
      </c>
      <c r="Q13" s="31">
        <f t="shared" si="12"/>
        <v>0</v>
      </c>
      <c r="R13" s="25">
        <v>0</v>
      </c>
      <c r="S13" s="25">
        <v>0</v>
      </c>
      <c r="T13" s="29">
        <f t="shared" si="8"/>
        <v>11</v>
      </c>
      <c r="U13" s="28">
        <v>11</v>
      </c>
      <c r="V13" s="25">
        <v>0</v>
      </c>
      <c r="W13" s="31">
        <f t="shared" si="5"/>
        <v>0</v>
      </c>
      <c r="X13" s="25">
        <v>0</v>
      </c>
      <c r="Y13" s="25">
        <v>0</v>
      </c>
      <c r="Z13" s="25">
        <v>0</v>
      </c>
      <c r="AA13" s="101">
        <v>0</v>
      </c>
    </row>
    <row r="14" spans="1:29" s="2" customFormat="1" ht="15">
      <c r="A14" s="24">
        <v>7</v>
      </c>
      <c r="B14" s="25">
        <f t="shared" si="13"/>
        <v>7</v>
      </c>
      <c r="C14" s="25">
        <f t="shared" si="14"/>
        <v>4</v>
      </c>
      <c r="D14" s="26">
        <f t="shared" si="14"/>
        <v>3</v>
      </c>
      <c r="E14" s="27">
        <f t="shared" si="0"/>
        <v>0</v>
      </c>
      <c r="F14" s="25">
        <v>0</v>
      </c>
      <c r="G14" s="26">
        <v>0</v>
      </c>
      <c r="H14" s="27">
        <f t="shared" si="10"/>
        <v>0</v>
      </c>
      <c r="I14" s="25">
        <v>0</v>
      </c>
      <c r="J14" s="26">
        <v>0</v>
      </c>
      <c r="K14" s="28">
        <f t="shared" si="11"/>
        <v>0</v>
      </c>
      <c r="L14" s="25">
        <v>0</v>
      </c>
      <c r="M14" s="25">
        <v>0</v>
      </c>
      <c r="N14" s="25">
        <f t="shared" si="3"/>
        <v>2</v>
      </c>
      <c r="O14" s="25">
        <v>2</v>
      </c>
      <c r="P14" s="25">
        <v>0</v>
      </c>
      <c r="Q14" s="31">
        <f t="shared" si="12"/>
        <v>0</v>
      </c>
      <c r="R14" s="25">
        <v>0</v>
      </c>
      <c r="S14" s="25">
        <v>0</v>
      </c>
      <c r="T14" s="29">
        <f t="shared" si="8"/>
        <v>5</v>
      </c>
      <c r="U14" s="28">
        <v>5</v>
      </c>
      <c r="V14" s="25">
        <v>0</v>
      </c>
      <c r="W14" s="29">
        <f t="shared" si="5"/>
        <v>0</v>
      </c>
      <c r="X14" s="28">
        <v>0</v>
      </c>
      <c r="Y14" s="25">
        <v>0</v>
      </c>
      <c r="Z14" s="25">
        <v>0</v>
      </c>
      <c r="AA14" s="101">
        <v>0</v>
      </c>
      <c r="AB14"/>
    </row>
    <row r="15" spans="1:29" s="2" customFormat="1" ht="15">
      <c r="A15" s="24">
        <v>8</v>
      </c>
      <c r="B15" s="25">
        <f t="shared" si="13"/>
        <v>5</v>
      </c>
      <c r="C15" s="25">
        <f t="shared" si="14"/>
        <v>3</v>
      </c>
      <c r="D15" s="26">
        <f t="shared" si="14"/>
        <v>2</v>
      </c>
      <c r="E15" s="27">
        <f t="shared" si="0"/>
        <v>0</v>
      </c>
      <c r="F15" s="25">
        <v>0</v>
      </c>
      <c r="G15" s="26">
        <v>0</v>
      </c>
      <c r="H15" s="27">
        <f t="shared" si="10"/>
        <v>0</v>
      </c>
      <c r="I15" s="25">
        <v>0</v>
      </c>
      <c r="J15" s="26">
        <v>0</v>
      </c>
      <c r="K15" s="27">
        <f t="shared" si="11"/>
        <v>0</v>
      </c>
      <c r="L15" s="25">
        <v>0</v>
      </c>
      <c r="M15" s="25">
        <v>0</v>
      </c>
      <c r="N15" s="25">
        <f t="shared" si="3"/>
        <v>2</v>
      </c>
      <c r="O15" s="25">
        <v>1</v>
      </c>
      <c r="P15" s="25">
        <v>1</v>
      </c>
      <c r="Q15" s="31">
        <f t="shared" si="12"/>
        <v>0</v>
      </c>
      <c r="R15" s="25">
        <v>0</v>
      </c>
      <c r="S15" s="25">
        <v>0</v>
      </c>
      <c r="T15" s="29">
        <f t="shared" si="8"/>
        <v>11</v>
      </c>
      <c r="U15" s="28">
        <v>3</v>
      </c>
      <c r="V15" s="25">
        <v>8</v>
      </c>
      <c r="W15" s="29">
        <f t="shared" si="5"/>
        <v>0</v>
      </c>
      <c r="X15" s="28">
        <v>0</v>
      </c>
      <c r="Y15" s="25">
        <v>0</v>
      </c>
      <c r="Z15" s="25">
        <v>0</v>
      </c>
      <c r="AA15" s="101">
        <v>0</v>
      </c>
    </row>
    <row r="16" spans="1:29" ht="15.75" thickBot="1">
      <c r="A16" s="24">
        <v>9</v>
      </c>
      <c r="B16" s="25">
        <f t="shared" si="13"/>
        <v>5</v>
      </c>
      <c r="C16" s="25">
        <f t="shared" si="14"/>
        <v>3</v>
      </c>
      <c r="D16" s="26">
        <f t="shared" si="14"/>
        <v>2</v>
      </c>
      <c r="E16" s="27">
        <f>SUM(F16:G16)</f>
        <v>0</v>
      </c>
      <c r="F16" s="25">
        <v>0</v>
      </c>
      <c r="G16" s="26">
        <v>0</v>
      </c>
      <c r="H16" s="27">
        <f t="shared" si="10"/>
        <v>0</v>
      </c>
      <c r="I16" s="25">
        <v>0</v>
      </c>
      <c r="J16" s="26">
        <v>0</v>
      </c>
      <c r="K16" s="27">
        <f t="shared" si="11"/>
        <v>0</v>
      </c>
      <c r="L16" s="25">
        <v>0</v>
      </c>
      <c r="M16" s="25">
        <v>0</v>
      </c>
      <c r="N16" s="25">
        <f>SUM(O16:P16)</f>
        <v>0</v>
      </c>
      <c r="O16" s="25">
        <v>0</v>
      </c>
      <c r="P16" s="25">
        <v>0</v>
      </c>
      <c r="Q16" s="31">
        <f t="shared" si="12"/>
        <v>0</v>
      </c>
      <c r="R16" s="25">
        <v>0</v>
      </c>
      <c r="S16" s="25">
        <v>0</v>
      </c>
      <c r="T16" s="29">
        <f>SUM(U16:V16)</f>
        <v>0</v>
      </c>
      <c r="U16" s="28">
        <v>0</v>
      </c>
      <c r="V16" s="25">
        <v>0</v>
      </c>
      <c r="W16" s="29">
        <f t="shared" si="5"/>
        <v>0</v>
      </c>
      <c r="X16" s="28">
        <v>0</v>
      </c>
      <c r="Y16" s="25">
        <v>0</v>
      </c>
      <c r="Z16" s="25">
        <v>0</v>
      </c>
      <c r="AA16" s="101">
        <v>0</v>
      </c>
      <c r="AB16" s="2"/>
    </row>
    <row r="17" spans="1:28" s="2" customFormat="1" ht="15.75" thickBot="1">
      <c r="A17" s="107"/>
      <c r="B17" s="108">
        <f t="shared" ref="B17:P17" si="15">SUM(B10:B16)</f>
        <v>49</v>
      </c>
      <c r="C17" s="108">
        <f t="shared" si="15"/>
        <v>30</v>
      </c>
      <c r="D17" s="108">
        <f t="shared" si="15"/>
        <v>19</v>
      </c>
      <c r="E17" s="109">
        <f t="shared" si="15"/>
        <v>6</v>
      </c>
      <c r="F17" s="108">
        <f t="shared" si="15"/>
        <v>5</v>
      </c>
      <c r="G17" s="108">
        <f t="shared" si="15"/>
        <v>1</v>
      </c>
      <c r="H17" s="108">
        <f t="shared" si="15"/>
        <v>0</v>
      </c>
      <c r="I17" s="108">
        <f t="shared" si="15"/>
        <v>0</v>
      </c>
      <c r="J17" s="108">
        <f t="shared" si="15"/>
        <v>0</v>
      </c>
      <c r="K17" s="109">
        <f t="shared" si="15"/>
        <v>1</v>
      </c>
      <c r="L17" s="108">
        <f t="shared" si="15"/>
        <v>0</v>
      </c>
      <c r="M17" s="108">
        <f t="shared" si="15"/>
        <v>1</v>
      </c>
      <c r="N17" s="108">
        <f t="shared" si="15"/>
        <v>9</v>
      </c>
      <c r="O17" s="108">
        <f t="shared" si="15"/>
        <v>7</v>
      </c>
      <c r="P17" s="108">
        <f t="shared" si="15"/>
        <v>2</v>
      </c>
      <c r="Q17" s="108">
        <f>SUM(Q10:Q15)</f>
        <v>0</v>
      </c>
      <c r="R17" s="108">
        <f>SUM(R10:R16)</f>
        <v>0</v>
      </c>
      <c r="S17" s="108">
        <f>SUM(S10:S16)</f>
        <v>0</v>
      </c>
      <c r="T17" s="108">
        <f>SUM(T10:T16)</f>
        <v>48</v>
      </c>
      <c r="U17" s="108">
        <f>SUM(U10:U16)</f>
        <v>36</v>
      </c>
      <c r="V17" s="108">
        <f>SUM(V10:V16)</f>
        <v>12</v>
      </c>
      <c r="W17" s="108">
        <f>SUM(W10:W15)</f>
        <v>0</v>
      </c>
      <c r="X17" s="108">
        <f>SUM(X10:X16)</f>
        <v>0</v>
      </c>
      <c r="Y17" s="108">
        <f>SUM(Y10:Y16)</f>
        <v>0</v>
      </c>
      <c r="Z17" s="108">
        <v>0</v>
      </c>
      <c r="AA17" s="111">
        <v>0</v>
      </c>
    </row>
    <row r="18" spans="1:28" s="2" customFormat="1" ht="15">
      <c r="A18" s="125">
        <v>10</v>
      </c>
      <c r="B18" s="25">
        <f>SUM(C18:D18)</f>
        <v>5</v>
      </c>
      <c r="C18" s="25">
        <f>SUM(C16,F18,I18)-SUM(L18,O18,R18)</f>
        <v>3</v>
      </c>
      <c r="D18" s="26">
        <f>SUM(D16,G18,J18)-SUM(M18,P18,S18)</f>
        <v>2</v>
      </c>
      <c r="E18" s="27">
        <f t="shared" si="0"/>
        <v>1</v>
      </c>
      <c r="F18" s="25">
        <v>1</v>
      </c>
      <c r="G18" s="26">
        <v>0</v>
      </c>
      <c r="H18" s="27">
        <f t="shared" ref="H18:H24" si="16">SUM(I18:J18)</f>
        <v>0</v>
      </c>
      <c r="I18" s="25">
        <v>0</v>
      </c>
      <c r="J18" s="26">
        <v>0</v>
      </c>
      <c r="K18" s="27">
        <f>SUM(L18:M18)</f>
        <v>0</v>
      </c>
      <c r="L18" s="25">
        <v>0</v>
      </c>
      <c r="M18" s="25">
        <v>0</v>
      </c>
      <c r="N18" s="27">
        <f t="shared" ref="N18:N29" si="17">SUM(O18:P18)</f>
        <v>1</v>
      </c>
      <c r="O18" s="25">
        <v>1</v>
      </c>
      <c r="P18" s="25">
        <v>0</v>
      </c>
      <c r="Q18" s="31">
        <f t="shared" ref="Q18:Q24" si="18">SUM(R18:S18)</f>
        <v>0</v>
      </c>
      <c r="R18" s="25">
        <v>0</v>
      </c>
      <c r="S18" s="25">
        <v>0</v>
      </c>
      <c r="T18" s="25">
        <f t="shared" si="8"/>
        <v>0</v>
      </c>
      <c r="U18" s="28">
        <v>0</v>
      </c>
      <c r="V18" s="25">
        <v>0</v>
      </c>
      <c r="W18" s="29">
        <f t="shared" ref="W18:W24" si="19">SUM(X18:Y18)</f>
        <v>0</v>
      </c>
      <c r="X18" s="28">
        <v>0</v>
      </c>
      <c r="Y18" s="25">
        <v>0</v>
      </c>
      <c r="Z18" s="25">
        <v>0</v>
      </c>
      <c r="AA18" s="30">
        <v>0</v>
      </c>
    </row>
    <row r="19" spans="1:28" s="2" customFormat="1" ht="15">
      <c r="A19" s="24">
        <v>11</v>
      </c>
      <c r="B19" s="25">
        <f t="shared" ref="B19:B24" si="20">SUM(C19:D19)</f>
        <v>6</v>
      </c>
      <c r="C19" s="25">
        <f t="shared" ref="C19:D24" si="21">SUM(C18,F19,I19)-SUM(L19,O19,R19)</f>
        <v>4</v>
      </c>
      <c r="D19" s="26">
        <f t="shared" si="21"/>
        <v>2</v>
      </c>
      <c r="E19" s="27">
        <f t="shared" si="0"/>
        <v>3</v>
      </c>
      <c r="F19" s="25">
        <v>2</v>
      </c>
      <c r="G19" s="26">
        <v>1</v>
      </c>
      <c r="H19" s="27">
        <f t="shared" si="16"/>
        <v>0</v>
      </c>
      <c r="I19" s="25">
        <v>0</v>
      </c>
      <c r="J19" s="26">
        <v>0</v>
      </c>
      <c r="K19" s="27">
        <f>SUM(L19:M19)</f>
        <v>2</v>
      </c>
      <c r="L19" s="25">
        <v>1</v>
      </c>
      <c r="M19" s="25">
        <v>1</v>
      </c>
      <c r="N19" s="25">
        <f t="shared" si="17"/>
        <v>0</v>
      </c>
      <c r="O19" s="25">
        <v>0</v>
      </c>
      <c r="P19" s="25">
        <v>0</v>
      </c>
      <c r="Q19" s="31">
        <f t="shared" si="18"/>
        <v>0</v>
      </c>
      <c r="R19" s="25">
        <v>0</v>
      </c>
      <c r="S19" s="25">
        <v>0</v>
      </c>
      <c r="T19" s="25">
        <f t="shared" si="8"/>
        <v>0</v>
      </c>
      <c r="U19" s="28">
        <v>0</v>
      </c>
      <c r="V19" s="25">
        <v>0</v>
      </c>
      <c r="W19" s="29">
        <f t="shared" si="19"/>
        <v>0</v>
      </c>
      <c r="X19" s="28">
        <v>0</v>
      </c>
      <c r="Y19" s="25">
        <v>0</v>
      </c>
      <c r="Z19" s="25">
        <v>0</v>
      </c>
      <c r="AA19" s="101">
        <v>0</v>
      </c>
    </row>
    <row r="20" spans="1:28" s="2" customFormat="1" ht="15">
      <c r="A20" s="24">
        <v>12</v>
      </c>
      <c r="B20" s="25">
        <f t="shared" si="20"/>
        <v>9</v>
      </c>
      <c r="C20" s="25">
        <f t="shared" si="21"/>
        <v>5</v>
      </c>
      <c r="D20" s="26">
        <f t="shared" si="21"/>
        <v>4</v>
      </c>
      <c r="E20" s="27">
        <f t="shared" si="0"/>
        <v>3</v>
      </c>
      <c r="F20" s="25">
        <v>1</v>
      </c>
      <c r="G20" s="26">
        <v>2</v>
      </c>
      <c r="H20" s="27">
        <f t="shared" si="16"/>
        <v>0</v>
      </c>
      <c r="I20" s="25">
        <v>0</v>
      </c>
      <c r="J20" s="26">
        <v>0</v>
      </c>
      <c r="K20" s="27">
        <f>SUM(L20:M20)</f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32">
        <f t="shared" si="18"/>
        <v>0</v>
      </c>
      <c r="R20" s="25">
        <v>0</v>
      </c>
      <c r="S20" s="25">
        <v>0</v>
      </c>
      <c r="T20" s="25">
        <f t="shared" si="8"/>
        <v>0</v>
      </c>
      <c r="U20" s="28">
        <v>0</v>
      </c>
      <c r="V20" s="25">
        <v>0</v>
      </c>
      <c r="W20" s="29">
        <f t="shared" si="19"/>
        <v>0</v>
      </c>
      <c r="X20" s="28">
        <v>0</v>
      </c>
      <c r="Y20" s="25">
        <v>0</v>
      </c>
      <c r="Z20" s="25">
        <v>0</v>
      </c>
      <c r="AA20" s="101">
        <v>0</v>
      </c>
    </row>
    <row r="21" spans="1:28" s="2" customFormat="1" ht="15">
      <c r="A21" s="24">
        <v>13</v>
      </c>
      <c r="B21" s="25">
        <f t="shared" si="20"/>
        <v>10</v>
      </c>
      <c r="C21" s="25">
        <f t="shared" si="21"/>
        <v>6</v>
      </c>
      <c r="D21" s="26">
        <f t="shared" si="21"/>
        <v>4</v>
      </c>
      <c r="E21" s="27">
        <f t="shared" si="0"/>
        <v>1</v>
      </c>
      <c r="F21" s="25">
        <v>1</v>
      </c>
      <c r="G21" s="26">
        <v>0</v>
      </c>
      <c r="H21" s="27">
        <f t="shared" si="16"/>
        <v>0</v>
      </c>
      <c r="I21" s="25">
        <v>0</v>
      </c>
      <c r="J21" s="26">
        <v>0</v>
      </c>
      <c r="K21" s="27">
        <f t="shared" ref="K21:K29" si="22">SUM(L21:M21)</f>
        <v>0</v>
      </c>
      <c r="L21" s="25">
        <v>0</v>
      </c>
      <c r="M21" s="25">
        <v>0</v>
      </c>
      <c r="N21" s="25">
        <f t="shared" si="17"/>
        <v>0</v>
      </c>
      <c r="O21" s="25">
        <v>0</v>
      </c>
      <c r="P21" s="25">
        <v>0</v>
      </c>
      <c r="Q21" s="31">
        <f t="shared" si="18"/>
        <v>0</v>
      </c>
      <c r="R21" s="25">
        <v>0</v>
      </c>
      <c r="S21" s="25">
        <v>0</v>
      </c>
      <c r="T21" s="25">
        <f t="shared" si="8"/>
        <v>0</v>
      </c>
      <c r="U21" s="28">
        <v>0</v>
      </c>
      <c r="V21" s="25">
        <v>0</v>
      </c>
      <c r="W21" s="29">
        <f t="shared" si="19"/>
        <v>0</v>
      </c>
      <c r="X21" s="28">
        <v>0</v>
      </c>
      <c r="Y21" s="25">
        <v>0</v>
      </c>
      <c r="Z21" s="25">
        <v>0</v>
      </c>
      <c r="AA21" s="101">
        <v>0</v>
      </c>
    </row>
    <row r="22" spans="1:28" s="2" customFormat="1" ht="15">
      <c r="A22" s="199">
        <v>14</v>
      </c>
      <c r="B22" s="25">
        <f t="shared" si="20"/>
        <v>8</v>
      </c>
      <c r="C22" s="25">
        <f t="shared" si="21"/>
        <v>4</v>
      </c>
      <c r="D22" s="26">
        <f t="shared" si="21"/>
        <v>4</v>
      </c>
      <c r="E22" s="27">
        <f t="shared" si="0"/>
        <v>0</v>
      </c>
      <c r="F22" s="25">
        <v>0</v>
      </c>
      <c r="G22" s="26">
        <v>0</v>
      </c>
      <c r="H22" s="28">
        <f t="shared" si="16"/>
        <v>0</v>
      </c>
      <c r="I22" s="25">
        <v>0</v>
      </c>
      <c r="J22" s="26">
        <v>0</v>
      </c>
      <c r="K22" s="27">
        <f t="shared" si="22"/>
        <v>0</v>
      </c>
      <c r="L22" s="25">
        <v>0</v>
      </c>
      <c r="M22" s="25">
        <v>0</v>
      </c>
      <c r="N22" s="25">
        <f t="shared" si="17"/>
        <v>2</v>
      </c>
      <c r="O22" s="25">
        <v>2</v>
      </c>
      <c r="P22" s="25">
        <v>0</v>
      </c>
      <c r="Q22" s="32">
        <f t="shared" si="18"/>
        <v>0</v>
      </c>
      <c r="R22" s="25">
        <v>0</v>
      </c>
      <c r="S22" s="25">
        <v>0</v>
      </c>
      <c r="T22" s="25">
        <f t="shared" si="8"/>
        <v>5</v>
      </c>
      <c r="U22" s="28">
        <v>5</v>
      </c>
      <c r="V22" s="25">
        <v>0</v>
      </c>
      <c r="W22" s="29">
        <f t="shared" si="19"/>
        <v>0</v>
      </c>
      <c r="X22" s="28">
        <v>0</v>
      </c>
      <c r="Y22" s="25">
        <v>0</v>
      </c>
      <c r="Z22" s="25">
        <v>0</v>
      </c>
      <c r="AA22" s="101">
        <v>0</v>
      </c>
    </row>
    <row r="23" spans="1:28" s="2" customFormat="1" ht="15">
      <c r="A23" s="24">
        <v>15</v>
      </c>
      <c r="B23" s="25">
        <f t="shared" si="20"/>
        <v>8</v>
      </c>
      <c r="C23" s="25">
        <f t="shared" si="21"/>
        <v>4</v>
      </c>
      <c r="D23" s="26">
        <f t="shared" si="21"/>
        <v>4</v>
      </c>
      <c r="E23" s="27">
        <f t="shared" si="0"/>
        <v>1</v>
      </c>
      <c r="F23" s="25">
        <v>0</v>
      </c>
      <c r="G23" s="26">
        <v>1</v>
      </c>
      <c r="H23" s="28">
        <f t="shared" si="16"/>
        <v>0</v>
      </c>
      <c r="I23" s="25">
        <v>0</v>
      </c>
      <c r="J23" s="26">
        <v>0</v>
      </c>
      <c r="K23" s="27">
        <f t="shared" si="22"/>
        <v>1</v>
      </c>
      <c r="L23" s="25">
        <v>0</v>
      </c>
      <c r="M23" s="25">
        <v>1</v>
      </c>
      <c r="N23" s="25">
        <f t="shared" si="17"/>
        <v>0</v>
      </c>
      <c r="O23" s="25">
        <v>0</v>
      </c>
      <c r="P23" s="25">
        <v>0</v>
      </c>
      <c r="Q23" s="32">
        <f t="shared" si="18"/>
        <v>0</v>
      </c>
      <c r="R23" s="25">
        <v>0</v>
      </c>
      <c r="S23" s="25">
        <v>0</v>
      </c>
      <c r="T23" s="25">
        <f t="shared" si="8"/>
        <v>0</v>
      </c>
      <c r="U23" s="28">
        <v>0</v>
      </c>
      <c r="V23" s="25">
        <v>0</v>
      </c>
      <c r="W23" s="29">
        <f t="shared" si="19"/>
        <v>0</v>
      </c>
      <c r="X23" s="28">
        <v>0</v>
      </c>
      <c r="Y23" s="25">
        <v>0</v>
      </c>
      <c r="Z23" s="25">
        <v>0</v>
      </c>
      <c r="AA23" s="101">
        <v>0</v>
      </c>
    </row>
    <row r="24" spans="1:28" s="2" customFormat="1" ht="15.75" thickBot="1">
      <c r="A24" s="24">
        <v>16</v>
      </c>
      <c r="B24" s="25">
        <f t="shared" si="20"/>
        <v>8</v>
      </c>
      <c r="C24" s="25">
        <f t="shared" si="21"/>
        <v>5</v>
      </c>
      <c r="D24" s="26">
        <f t="shared" si="21"/>
        <v>3</v>
      </c>
      <c r="E24" s="27">
        <f t="shared" si="0"/>
        <v>1</v>
      </c>
      <c r="F24" s="25">
        <v>1</v>
      </c>
      <c r="G24" s="26">
        <v>0</v>
      </c>
      <c r="H24" s="28">
        <f t="shared" si="16"/>
        <v>0</v>
      </c>
      <c r="I24" s="25">
        <v>0</v>
      </c>
      <c r="J24" s="26">
        <v>0</v>
      </c>
      <c r="K24" s="27">
        <f t="shared" si="22"/>
        <v>1</v>
      </c>
      <c r="L24" s="25">
        <v>0</v>
      </c>
      <c r="M24" s="25">
        <v>1</v>
      </c>
      <c r="N24" s="25">
        <f t="shared" si="17"/>
        <v>0</v>
      </c>
      <c r="O24" s="25">
        <v>0</v>
      </c>
      <c r="P24" s="25">
        <v>0</v>
      </c>
      <c r="Q24" s="32">
        <f t="shared" si="18"/>
        <v>0</v>
      </c>
      <c r="R24" s="25">
        <v>0</v>
      </c>
      <c r="S24" s="25">
        <v>0</v>
      </c>
      <c r="T24" s="25">
        <f t="shared" si="8"/>
        <v>0</v>
      </c>
      <c r="U24" s="28">
        <v>0</v>
      </c>
      <c r="V24" s="25">
        <v>0</v>
      </c>
      <c r="W24" s="29">
        <f t="shared" si="19"/>
        <v>0</v>
      </c>
      <c r="X24" s="28">
        <v>0</v>
      </c>
      <c r="Y24" s="25">
        <v>0</v>
      </c>
      <c r="Z24" s="25">
        <v>0</v>
      </c>
      <c r="AA24" s="101">
        <v>0</v>
      </c>
    </row>
    <row r="25" spans="1:28" s="2" customFormat="1" ht="15.75" thickBot="1">
      <c r="A25" s="107"/>
      <c r="B25" s="110">
        <f>SUM(B18:B24)</f>
        <v>54</v>
      </c>
      <c r="C25" s="110">
        <f>SUM(C18:C24)</f>
        <v>31</v>
      </c>
      <c r="D25" s="110">
        <f>SUM(D18:D24)</f>
        <v>23</v>
      </c>
      <c r="E25" s="109">
        <f t="shared" ref="E25:Y25" si="23">SUM(E18:E24)</f>
        <v>10</v>
      </c>
      <c r="F25" s="110">
        <f t="shared" si="23"/>
        <v>6</v>
      </c>
      <c r="G25" s="110">
        <f t="shared" si="23"/>
        <v>4</v>
      </c>
      <c r="H25" s="109">
        <f t="shared" si="23"/>
        <v>0</v>
      </c>
      <c r="I25" s="110">
        <f t="shared" si="23"/>
        <v>0</v>
      </c>
      <c r="J25" s="110">
        <f t="shared" si="23"/>
        <v>0</v>
      </c>
      <c r="K25" s="109">
        <f t="shared" si="23"/>
        <v>4</v>
      </c>
      <c r="L25" s="110">
        <f t="shared" si="23"/>
        <v>1</v>
      </c>
      <c r="M25" s="110">
        <f t="shared" si="23"/>
        <v>3</v>
      </c>
      <c r="N25" s="109">
        <f>SUM(N18:N24)</f>
        <v>3</v>
      </c>
      <c r="O25" s="110">
        <f t="shared" si="23"/>
        <v>3</v>
      </c>
      <c r="P25" s="110">
        <f t="shared" si="23"/>
        <v>0</v>
      </c>
      <c r="Q25" s="109">
        <f t="shared" si="23"/>
        <v>0</v>
      </c>
      <c r="R25" s="110">
        <f t="shared" si="23"/>
        <v>0</v>
      </c>
      <c r="S25" s="110">
        <f t="shared" si="23"/>
        <v>0</v>
      </c>
      <c r="T25" s="109">
        <f t="shared" si="23"/>
        <v>5</v>
      </c>
      <c r="U25" s="110">
        <f t="shared" si="23"/>
        <v>5</v>
      </c>
      <c r="V25" s="110">
        <f t="shared" si="23"/>
        <v>0</v>
      </c>
      <c r="W25" s="109">
        <f t="shared" si="23"/>
        <v>0</v>
      </c>
      <c r="X25" s="110">
        <f t="shared" si="23"/>
        <v>0</v>
      </c>
      <c r="Y25" s="110">
        <f t="shared" si="23"/>
        <v>0</v>
      </c>
      <c r="Z25" s="108">
        <v>0</v>
      </c>
      <c r="AA25" s="33">
        <v>0</v>
      </c>
    </row>
    <row r="26" spans="1:28" s="2" customFormat="1" ht="15">
      <c r="A26" s="129">
        <v>17</v>
      </c>
      <c r="B26" s="25">
        <f t="shared" ref="B26:B32" si="24">SUM(C26:D26)</f>
        <v>10</v>
      </c>
      <c r="C26" s="25">
        <f>SUM(C24,F26,I26)-SUM(L26,O26,R26)</f>
        <v>6</v>
      </c>
      <c r="D26" s="26">
        <f>SUM(D24,G26,J26)-SUM(M26,P26,S26)</f>
        <v>4</v>
      </c>
      <c r="E26" s="27">
        <f t="shared" si="0"/>
        <v>3</v>
      </c>
      <c r="F26" s="25">
        <v>1</v>
      </c>
      <c r="G26" s="26">
        <v>2</v>
      </c>
      <c r="H26" s="28">
        <f t="shared" ref="H26:H32" si="25">SUM(I26:J26)</f>
        <v>0</v>
      </c>
      <c r="I26" s="25">
        <v>0</v>
      </c>
      <c r="J26" s="26">
        <v>0</v>
      </c>
      <c r="K26" s="27">
        <f t="shared" si="22"/>
        <v>0</v>
      </c>
      <c r="L26" s="25">
        <v>0</v>
      </c>
      <c r="M26" s="25">
        <v>0</v>
      </c>
      <c r="N26" s="25">
        <f t="shared" si="17"/>
        <v>1</v>
      </c>
      <c r="O26" s="25">
        <v>0</v>
      </c>
      <c r="P26" s="25">
        <v>1</v>
      </c>
      <c r="Q26" s="32">
        <f>SUM(R26:S26)</f>
        <v>0</v>
      </c>
      <c r="R26" s="25">
        <v>0</v>
      </c>
      <c r="S26" s="25">
        <v>0</v>
      </c>
      <c r="T26" s="25">
        <f t="shared" si="8"/>
        <v>5</v>
      </c>
      <c r="U26" s="28">
        <v>0</v>
      </c>
      <c r="V26" s="25">
        <v>5</v>
      </c>
      <c r="W26" s="29">
        <f t="shared" ref="W26:W32" si="26">SUM(X26:Y26)</f>
        <v>0</v>
      </c>
      <c r="X26" s="28"/>
      <c r="Y26" s="25"/>
      <c r="Z26" s="25">
        <v>0</v>
      </c>
      <c r="AA26" s="101">
        <v>0</v>
      </c>
      <c r="AB26" s="149"/>
    </row>
    <row r="27" spans="1:28" s="2" customFormat="1" ht="15">
      <c r="A27" s="129">
        <v>18</v>
      </c>
      <c r="B27" s="25">
        <f t="shared" si="24"/>
        <v>9</v>
      </c>
      <c r="C27" s="25">
        <f t="shared" ref="C27:D32" si="27">SUM(C26,F27,I27)-SUM(L27,O27,R27)</f>
        <v>5</v>
      </c>
      <c r="D27" s="26">
        <f t="shared" si="27"/>
        <v>4</v>
      </c>
      <c r="E27" s="27">
        <f t="shared" si="0"/>
        <v>0</v>
      </c>
      <c r="F27" s="25">
        <v>0</v>
      </c>
      <c r="G27" s="26">
        <v>0</v>
      </c>
      <c r="H27" s="28">
        <f t="shared" si="25"/>
        <v>0</v>
      </c>
      <c r="I27" s="25">
        <v>0</v>
      </c>
      <c r="J27" s="26">
        <v>0</v>
      </c>
      <c r="K27" s="27">
        <f t="shared" si="22"/>
        <v>0</v>
      </c>
      <c r="L27" s="25">
        <v>0</v>
      </c>
      <c r="M27" s="26">
        <v>0</v>
      </c>
      <c r="N27" s="25">
        <f t="shared" si="17"/>
        <v>1</v>
      </c>
      <c r="O27" s="25">
        <v>1</v>
      </c>
      <c r="P27" s="26">
        <v>0</v>
      </c>
      <c r="Q27" s="27">
        <f>SUM(R27:S27)</f>
        <v>0</v>
      </c>
      <c r="R27" s="25">
        <v>0</v>
      </c>
      <c r="S27" s="26">
        <v>0</v>
      </c>
      <c r="T27" s="25">
        <f t="shared" si="8"/>
        <v>8</v>
      </c>
      <c r="U27" s="25">
        <v>8</v>
      </c>
      <c r="V27" s="26">
        <v>0</v>
      </c>
      <c r="W27" s="29">
        <f t="shared" si="26"/>
        <v>0</v>
      </c>
      <c r="X27" s="28"/>
      <c r="Y27" s="25"/>
      <c r="Z27" s="25">
        <v>0</v>
      </c>
      <c r="AA27" s="101">
        <v>0</v>
      </c>
    </row>
    <row r="28" spans="1:28" s="2" customFormat="1" ht="15">
      <c r="A28" s="129">
        <v>19</v>
      </c>
      <c r="B28" s="25">
        <f t="shared" si="24"/>
        <v>7</v>
      </c>
      <c r="C28" s="25">
        <f t="shared" si="27"/>
        <v>4</v>
      </c>
      <c r="D28" s="26">
        <f t="shared" si="27"/>
        <v>3</v>
      </c>
      <c r="E28" s="27">
        <f t="shared" si="0"/>
        <v>0</v>
      </c>
      <c r="F28" s="25">
        <v>0</v>
      </c>
      <c r="G28" s="26">
        <v>0</v>
      </c>
      <c r="H28" s="28">
        <f t="shared" si="25"/>
        <v>0</v>
      </c>
      <c r="I28" s="25">
        <v>0</v>
      </c>
      <c r="J28" s="26">
        <v>0</v>
      </c>
      <c r="K28" s="27">
        <f t="shared" si="22"/>
        <v>0</v>
      </c>
      <c r="L28" s="25">
        <v>0</v>
      </c>
      <c r="M28" s="25">
        <v>0</v>
      </c>
      <c r="N28" s="25">
        <f t="shared" si="17"/>
        <v>2</v>
      </c>
      <c r="O28" s="25">
        <v>1</v>
      </c>
      <c r="P28" s="26">
        <v>1</v>
      </c>
      <c r="Q28" s="31">
        <v>0</v>
      </c>
      <c r="R28" s="25">
        <v>0</v>
      </c>
      <c r="S28" s="25">
        <v>0</v>
      </c>
      <c r="T28" s="25">
        <f t="shared" si="8"/>
        <v>15</v>
      </c>
      <c r="U28" s="25">
        <v>13</v>
      </c>
      <c r="V28" s="26">
        <v>2</v>
      </c>
      <c r="W28" s="29">
        <f t="shared" si="26"/>
        <v>0</v>
      </c>
      <c r="X28" s="28">
        <v>0</v>
      </c>
      <c r="Y28" s="25">
        <v>0</v>
      </c>
      <c r="Z28" s="25">
        <v>0</v>
      </c>
      <c r="AA28" s="101">
        <v>0</v>
      </c>
      <c r="AB28" s="9"/>
    </row>
    <row r="29" spans="1:28" s="2" customFormat="1" ht="15">
      <c r="A29" s="129">
        <v>20</v>
      </c>
      <c r="B29" s="25">
        <f t="shared" si="24"/>
        <v>5</v>
      </c>
      <c r="C29" s="25">
        <f t="shared" si="27"/>
        <v>2</v>
      </c>
      <c r="D29" s="26">
        <f t="shared" si="27"/>
        <v>3</v>
      </c>
      <c r="E29" s="27">
        <f t="shared" si="0"/>
        <v>0</v>
      </c>
      <c r="F29" s="25">
        <v>0</v>
      </c>
      <c r="G29" s="26">
        <v>0</v>
      </c>
      <c r="H29" s="28">
        <f t="shared" si="25"/>
        <v>0</v>
      </c>
      <c r="I29" s="25">
        <v>0</v>
      </c>
      <c r="J29" s="26">
        <v>0</v>
      </c>
      <c r="K29" s="27">
        <f t="shared" si="22"/>
        <v>0</v>
      </c>
      <c r="L29" s="25">
        <v>0</v>
      </c>
      <c r="M29" s="25">
        <v>0</v>
      </c>
      <c r="N29" s="25">
        <f t="shared" si="17"/>
        <v>2</v>
      </c>
      <c r="O29" s="25">
        <v>2</v>
      </c>
      <c r="P29" s="26">
        <v>0</v>
      </c>
      <c r="Q29" s="31">
        <f>SUM(R29:S29)</f>
        <v>0</v>
      </c>
      <c r="R29" s="25">
        <v>0</v>
      </c>
      <c r="S29" s="25">
        <v>0</v>
      </c>
      <c r="T29" s="25">
        <f t="shared" si="8"/>
        <v>10</v>
      </c>
      <c r="U29" s="25">
        <v>10</v>
      </c>
      <c r="V29" s="26">
        <v>0</v>
      </c>
      <c r="W29" s="29">
        <f t="shared" si="26"/>
        <v>0</v>
      </c>
      <c r="X29" s="28">
        <v>0</v>
      </c>
      <c r="Y29" s="25">
        <v>0</v>
      </c>
      <c r="Z29" s="25">
        <v>0</v>
      </c>
      <c r="AA29" s="101">
        <v>0</v>
      </c>
      <c r="AB29" s="9"/>
    </row>
    <row r="30" spans="1:28" s="9" customFormat="1" ht="15">
      <c r="A30" s="129">
        <v>21</v>
      </c>
      <c r="B30" s="25">
        <f t="shared" si="24"/>
        <v>5</v>
      </c>
      <c r="C30" s="25">
        <f t="shared" si="27"/>
        <v>1</v>
      </c>
      <c r="D30" s="26">
        <f t="shared" si="27"/>
        <v>4</v>
      </c>
      <c r="E30" s="27">
        <f>SUM(F30:G30)</f>
        <v>1</v>
      </c>
      <c r="F30" s="25">
        <v>0</v>
      </c>
      <c r="G30" s="26">
        <v>1</v>
      </c>
      <c r="H30" s="28">
        <f t="shared" si="25"/>
        <v>0</v>
      </c>
      <c r="I30" s="25">
        <v>0</v>
      </c>
      <c r="J30" s="26">
        <v>0</v>
      </c>
      <c r="K30" s="27">
        <f>SUM(L30:M30)</f>
        <v>0</v>
      </c>
      <c r="L30" s="25">
        <v>0</v>
      </c>
      <c r="M30" s="25">
        <v>0</v>
      </c>
      <c r="N30" s="25">
        <f>SUM(O30:P30)</f>
        <v>1</v>
      </c>
      <c r="O30" s="25">
        <v>1</v>
      </c>
      <c r="P30" s="26">
        <v>0</v>
      </c>
      <c r="Q30" s="31">
        <f>SUM(R30:S30)</f>
        <v>0</v>
      </c>
      <c r="R30" s="25">
        <v>0</v>
      </c>
      <c r="S30" s="25">
        <v>0</v>
      </c>
      <c r="T30" s="25">
        <f>SUM(U30:V30)</f>
        <v>10</v>
      </c>
      <c r="U30" s="25">
        <v>10</v>
      </c>
      <c r="V30" s="26">
        <v>0</v>
      </c>
      <c r="W30" s="29">
        <f t="shared" si="26"/>
        <v>0</v>
      </c>
      <c r="X30" s="28">
        <v>0</v>
      </c>
      <c r="Y30" s="25">
        <v>0</v>
      </c>
      <c r="Z30" s="25">
        <v>0</v>
      </c>
      <c r="AA30" s="101">
        <v>0</v>
      </c>
    </row>
    <row r="31" spans="1:28" s="9" customFormat="1" ht="15">
      <c r="A31" s="129">
        <v>22</v>
      </c>
      <c r="B31" s="25">
        <f t="shared" si="24"/>
        <v>4</v>
      </c>
      <c r="C31" s="25">
        <f t="shared" si="27"/>
        <v>1</v>
      </c>
      <c r="D31" s="26">
        <f t="shared" si="27"/>
        <v>3</v>
      </c>
      <c r="E31" s="27">
        <f>SUM(F31:G31)</f>
        <v>0</v>
      </c>
      <c r="F31" s="25">
        <v>0</v>
      </c>
      <c r="G31" s="26">
        <v>0</v>
      </c>
      <c r="H31" s="28">
        <f t="shared" si="25"/>
        <v>0</v>
      </c>
      <c r="I31" s="25">
        <v>0</v>
      </c>
      <c r="J31" s="26">
        <v>0</v>
      </c>
      <c r="K31" s="27">
        <f>SUM(L31:M31)</f>
        <v>0</v>
      </c>
      <c r="L31" s="25">
        <v>0</v>
      </c>
      <c r="M31" s="25">
        <v>0</v>
      </c>
      <c r="N31" s="25">
        <f>SUM(O31:P31)</f>
        <v>1</v>
      </c>
      <c r="O31" s="25">
        <v>0</v>
      </c>
      <c r="P31" s="26">
        <v>1</v>
      </c>
      <c r="Q31" s="31">
        <f>SUM(R31:S31)</f>
        <v>0</v>
      </c>
      <c r="R31" s="25">
        <v>0</v>
      </c>
      <c r="S31" s="25">
        <v>0</v>
      </c>
      <c r="T31" s="25">
        <f>SUM(U31:V31)</f>
        <v>5</v>
      </c>
      <c r="U31" s="25">
        <v>0</v>
      </c>
      <c r="V31" s="26">
        <v>5</v>
      </c>
      <c r="W31" s="29">
        <f t="shared" si="26"/>
        <v>0</v>
      </c>
      <c r="X31" s="28">
        <v>0</v>
      </c>
      <c r="Y31" s="25">
        <v>0</v>
      </c>
      <c r="Z31" s="25">
        <v>0</v>
      </c>
      <c r="AA31" s="101">
        <v>0</v>
      </c>
    </row>
    <row r="32" spans="1:28" s="9" customFormat="1" ht="15.75" thickBot="1">
      <c r="A32" s="129">
        <v>23</v>
      </c>
      <c r="B32" s="25">
        <f t="shared" si="24"/>
        <v>6</v>
      </c>
      <c r="C32" s="25">
        <f t="shared" si="27"/>
        <v>3</v>
      </c>
      <c r="D32" s="26">
        <f t="shared" si="27"/>
        <v>3</v>
      </c>
      <c r="E32" s="27">
        <f>SUM(F32:G32)</f>
        <v>2</v>
      </c>
      <c r="F32" s="25">
        <v>2</v>
      </c>
      <c r="G32" s="26">
        <v>0</v>
      </c>
      <c r="H32" s="28">
        <f t="shared" si="25"/>
        <v>0</v>
      </c>
      <c r="I32" s="25">
        <v>0</v>
      </c>
      <c r="J32" s="26">
        <v>0</v>
      </c>
      <c r="K32" s="27">
        <f>SUM(L32:M32)</f>
        <v>0</v>
      </c>
      <c r="L32" s="25">
        <v>0</v>
      </c>
      <c r="M32" s="25">
        <v>0</v>
      </c>
      <c r="N32" s="25">
        <f>SUM(O32:P32)</f>
        <v>0</v>
      </c>
      <c r="O32" s="25">
        <v>0</v>
      </c>
      <c r="P32" s="26">
        <v>0</v>
      </c>
      <c r="Q32" s="31">
        <f>SUM(R32:S32)</f>
        <v>0</v>
      </c>
      <c r="R32" s="25">
        <v>0</v>
      </c>
      <c r="S32" s="25">
        <v>0</v>
      </c>
      <c r="T32" s="25">
        <f>SUM(U32:V32)</f>
        <v>0</v>
      </c>
      <c r="U32" s="25">
        <v>0</v>
      </c>
      <c r="V32" s="26">
        <v>0</v>
      </c>
      <c r="W32" s="29">
        <f t="shared" si="26"/>
        <v>0</v>
      </c>
      <c r="X32" s="28">
        <v>0</v>
      </c>
      <c r="Y32" s="25">
        <v>0</v>
      </c>
      <c r="Z32" s="25">
        <v>0</v>
      </c>
      <c r="AA32" s="101">
        <v>0</v>
      </c>
    </row>
    <row r="33" spans="1:28" s="9" customFormat="1" ht="15.75" thickBot="1">
      <c r="A33" s="130"/>
      <c r="B33" s="109">
        <f t="shared" ref="B33:Y33" si="28">SUM(B26:B32)</f>
        <v>46</v>
      </c>
      <c r="C33" s="109">
        <f t="shared" si="28"/>
        <v>22</v>
      </c>
      <c r="D33" s="109">
        <f t="shared" si="28"/>
        <v>24</v>
      </c>
      <c r="E33" s="109">
        <f t="shared" si="28"/>
        <v>6</v>
      </c>
      <c r="F33" s="110">
        <f t="shared" si="28"/>
        <v>3</v>
      </c>
      <c r="G33" s="110">
        <f t="shared" si="28"/>
        <v>3</v>
      </c>
      <c r="H33" s="109">
        <f t="shared" si="28"/>
        <v>0</v>
      </c>
      <c r="I33" s="110">
        <f t="shared" si="28"/>
        <v>0</v>
      </c>
      <c r="J33" s="110">
        <f t="shared" si="28"/>
        <v>0</v>
      </c>
      <c r="K33" s="109">
        <f t="shared" si="28"/>
        <v>0</v>
      </c>
      <c r="L33" s="110">
        <f t="shared" si="28"/>
        <v>0</v>
      </c>
      <c r="M33" s="110">
        <f t="shared" si="28"/>
        <v>0</v>
      </c>
      <c r="N33" s="109">
        <f t="shared" si="28"/>
        <v>8</v>
      </c>
      <c r="O33" s="110">
        <f t="shared" si="28"/>
        <v>5</v>
      </c>
      <c r="P33" s="110">
        <f t="shared" si="28"/>
        <v>3</v>
      </c>
      <c r="Q33" s="109">
        <f t="shared" si="28"/>
        <v>0</v>
      </c>
      <c r="R33" s="110">
        <f t="shared" si="28"/>
        <v>0</v>
      </c>
      <c r="S33" s="110">
        <f t="shared" si="28"/>
        <v>0</v>
      </c>
      <c r="T33" s="109">
        <f t="shared" si="28"/>
        <v>53</v>
      </c>
      <c r="U33" s="110">
        <f t="shared" si="28"/>
        <v>41</v>
      </c>
      <c r="V33" s="110">
        <f t="shared" si="28"/>
        <v>12</v>
      </c>
      <c r="W33" s="109">
        <f t="shared" si="28"/>
        <v>0</v>
      </c>
      <c r="X33" s="110">
        <f t="shared" si="28"/>
        <v>0</v>
      </c>
      <c r="Y33" s="110">
        <f t="shared" si="28"/>
        <v>0</v>
      </c>
      <c r="Z33" s="108">
        <v>0</v>
      </c>
      <c r="AA33" s="33">
        <v>0</v>
      </c>
    </row>
    <row r="34" spans="1:28" s="9" customFormat="1" ht="15">
      <c r="A34" s="129">
        <v>24</v>
      </c>
      <c r="B34" s="25">
        <f t="shared" ref="B34:B38" si="29">SUM(C34:D34)</f>
        <v>8</v>
      </c>
      <c r="C34" s="25">
        <f>SUM(C32,F34,I34)-SUM(L34,O34,R34)</f>
        <v>5</v>
      </c>
      <c r="D34" s="26">
        <f>SUM(D32,G34,J34)-SUM(M34,P34,S34)</f>
        <v>3</v>
      </c>
      <c r="E34" s="27">
        <f t="shared" ref="E34:E38" si="30">SUM(F34:G34)</f>
        <v>3</v>
      </c>
      <c r="F34" s="25">
        <v>2</v>
      </c>
      <c r="G34" s="26">
        <v>1</v>
      </c>
      <c r="H34" s="28">
        <f t="shared" ref="H34:H38" si="31">SUM(I34:J34)</f>
        <v>0</v>
      </c>
      <c r="I34" s="25">
        <v>0</v>
      </c>
      <c r="J34" s="26">
        <v>0</v>
      </c>
      <c r="K34" s="27">
        <f t="shared" ref="K34:K38" si="32">SUM(L34:M34)</f>
        <v>0</v>
      </c>
      <c r="L34" s="25">
        <v>0</v>
      </c>
      <c r="M34" s="25">
        <v>0</v>
      </c>
      <c r="N34" s="25">
        <f t="shared" ref="N34:N38" si="33">SUM(O34:P34)</f>
        <v>1</v>
      </c>
      <c r="O34" s="25">
        <v>0</v>
      </c>
      <c r="P34" s="26">
        <v>1</v>
      </c>
      <c r="Q34" s="31">
        <f t="shared" ref="Q34:Q38" si="34">SUM(R34:S34)</f>
        <v>0</v>
      </c>
      <c r="R34" s="25">
        <v>0</v>
      </c>
      <c r="S34" s="25">
        <v>0</v>
      </c>
      <c r="T34" s="25">
        <f t="shared" ref="T34:T38" si="35">SUM(U34:V34)</f>
        <v>3</v>
      </c>
      <c r="U34" s="25">
        <v>0</v>
      </c>
      <c r="V34" s="26">
        <v>3</v>
      </c>
      <c r="W34" s="29">
        <f t="shared" ref="W34:W38" si="36">SUM(X34:Y34)</f>
        <v>0</v>
      </c>
      <c r="X34" s="28">
        <v>0</v>
      </c>
      <c r="Y34" s="25">
        <v>0</v>
      </c>
      <c r="Z34" s="25">
        <v>0</v>
      </c>
      <c r="AA34" s="101">
        <v>0</v>
      </c>
    </row>
    <row r="35" spans="1:28" s="9" customFormat="1" ht="15">
      <c r="A35" s="129">
        <v>25</v>
      </c>
      <c r="B35" s="25">
        <f t="shared" si="29"/>
        <v>5</v>
      </c>
      <c r="C35" s="25">
        <f t="shared" ref="C35:D38" si="37">SUM(C34,F35,I35)-SUM(L35,O35,R35)</f>
        <v>3</v>
      </c>
      <c r="D35" s="26">
        <f t="shared" si="37"/>
        <v>2</v>
      </c>
      <c r="E35" s="27">
        <f t="shared" si="30"/>
        <v>0</v>
      </c>
      <c r="F35" s="25">
        <v>0</v>
      </c>
      <c r="G35" s="26">
        <v>0</v>
      </c>
      <c r="H35" s="28">
        <f t="shared" si="31"/>
        <v>0</v>
      </c>
      <c r="I35" s="25">
        <v>0</v>
      </c>
      <c r="J35" s="26">
        <v>0</v>
      </c>
      <c r="K35" s="27">
        <f t="shared" si="32"/>
        <v>0</v>
      </c>
      <c r="L35" s="25">
        <v>0</v>
      </c>
      <c r="M35" s="25">
        <v>0</v>
      </c>
      <c r="N35" s="25">
        <f t="shared" si="33"/>
        <v>3</v>
      </c>
      <c r="O35" s="25">
        <v>2</v>
      </c>
      <c r="P35" s="26">
        <v>1</v>
      </c>
      <c r="Q35" s="31">
        <f t="shared" si="34"/>
        <v>0</v>
      </c>
      <c r="R35" s="25">
        <v>0</v>
      </c>
      <c r="S35" s="25">
        <v>0</v>
      </c>
      <c r="T35" s="25">
        <f t="shared" si="35"/>
        <v>35</v>
      </c>
      <c r="U35" s="25">
        <v>10</v>
      </c>
      <c r="V35" s="26">
        <v>25</v>
      </c>
      <c r="W35" s="29">
        <f t="shared" si="36"/>
        <v>0</v>
      </c>
      <c r="X35" s="28">
        <v>0</v>
      </c>
      <c r="Y35" s="25">
        <v>0</v>
      </c>
      <c r="Z35" s="25">
        <v>0</v>
      </c>
      <c r="AA35" s="101">
        <v>0</v>
      </c>
    </row>
    <row r="36" spans="1:28" s="9" customFormat="1" ht="15">
      <c r="A36" s="129">
        <v>26</v>
      </c>
      <c r="B36" s="25">
        <f t="shared" si="29"/>
        <v>5</v>
      </c>
      <c r="C36" s="25">
        <f t="shared" si="37"/>
        <v>2</v>
      </c>
      <c r="D36" s="26">
        <f t="shared" si="37"/>
        <v>3</v>
      </c>
      <c r="E36" s="27">
        <f t="shared" si="30"/>
        <v>1</v>
      </c>
      <c r="F36" s="25">
        <v>0</v>
      </c>
      <c r="G36" s="26">
        <v>1</v>
      </c>
      <c r="H36" s="28">
        <f t="shared" si="31"/>
        <v>0</v>
      </c>
      <c r="I36" s="25">
        <v>0</v>
      </c>
      <c r="J36" s="26">
        <v>0</v>
      </c>
      <c r="K36" s="27">
        <f t="shared" si="32"/>
        <v>0</v>
      </c>
      <c r="L36" s="25">
        <v>0</v>
      </c>
      <c r="M36" s="25">
        <v>0</v>
      </c>
      <c r="N36" s="25">
        <f t="shared" si="33"/>
        <v>1</v>
      </c>
      <c r="O36" s="25">
        <v>1</v>
      </c>
      <c r="P36" s="26">
        <v>0</v>
      </c>
      <c r="Q36" s="31">
        <f t="shared" si="34"/>
        <v>0</v>
      </c>
      <c r="R36" s="25">
        <v>0</v>
      </c>
      <c r="S36" s="25">
        <v>0</v>
      </c>
      <c r="T36" s="25">
        <f t="shared" si="35"/>
        <v>3</v>
      </c>
      <c r="U36" s="25">
        <v>3</v>
      </c>
      <c r="V36" s="26">
        <v>0</v>
      </c>
      <c r="W36" s="29">
        <f t="shared" si="36"/>
        <v>0</v>
      </c>
      <c r="X36" s="28">
        <v>0</v>
      </c>
      <c r="Y36" s="25">
        <v>0</v>
      </c>
      <c r="Z36" s="25">
        <v>0</v>
      </c>
      <c r="AA36" s="101">
        <v>0</v>
      </c>
    </row>
    <row r="37" spans="1:28" ht="15">
      <c r="A37" s="129">
        <v>27</v>
      </c>
      <c r="B37" s="25">
        <f t="shared" si="29"/>
        <v>5</v>
      </c>
      <c r="C37" s="25">
        <f t="shared" si="37"/>
        <v>2</v>
      </c>
      <c r="D37" s="26">
        <f t="shared" si="37"/>
        <v>3</v>
      </c>
      <c r="E37" s="27">
        <f t="shared" si="30"/>
        <v>1</v>
      </c>
      <c r="F37" s="25">
        <v>1</v>
      </c>
      <c r="G37" s="26">
        <v>0</v>
      </c>
      <c r="H37" s="28">
        <v>0</v>
      </c>
      <c r="I37" s="25">
        <v>0</v>
      </c>
      <c r="J37" s="26">
        <v>0</v>
      </c>
      <c r="K37" s="27">
        <v>0</v>
      </c>
      <c r="L37" s="25">
        <v>0</v>
      </c>
      <c r="M37" s="25">
        <v>0</v>
      </c>
      <c r="N37" s="25">
        <f t="shared" si="33"/>
        <v>1</v>
      </c>
      <c r="O37" s="25">
        <v>1</v>
      </c>
      <c r="P37" s="26"/>
      <c r="Q37" s="31">
        <v>0</v>
      </c>
      <c r="R37" s="25">
        <v>0</v>
      </c>
      <c r="S37" s="25">
        <v>0</v>
      </c>
      <c r="T37" s="25">
        <f t="shared" si="35"/>
        <v>3</v>
      </c>
      <c r="U37" s="25">
        <v>3</v>
      </c>
      <c r="V37" s="26"/>
      <c r="W37" s="29">
        <f t="shared" si="36"/>
        <v>0</v>
      </c>
      <c r="X37" s="28">
        <v>0</v>
      </c>
      <c r="Y37" s="25">
        <v>0</v>
      </c>
      <c r="Z37" s="25">
        <v>0</v>
      </c>
      <c r="AA37" s="101">
        <v>0</v>
      </c>
    </row>
    <row r="38" spans="1:28" ht="15">
      <c r="A38" s="129">
        <v>28</v>
      </c>
      <c r="B38" s="25">
        <f t="shared" si="29"/>
        <v>4</v>
      </c>
      <c r="C38" s="25">
        <f t="shared" si="37"/>
        <v>1</v>
      </c>
      <c r="D38" s="26">
        <f t="shared" si="37"/>
        <v>3</v>
      </c>
      <c r="E38" s="27">
        <f t="shared" si="30"/>
        <v>0</v>
      </c>
      <c r="F38" s="25">
        <v>0</v>
      </c>
      <c r="G38" s="26">
        <v>0</v>
      </c>
      <c r="H38" s="28">
        <f t="shared" si="31"/>
        <v>0</v>
      </c>
      <c r="I38" s="25">
        <v>0</v>
      </c>
      <c r="J38" s="26">
        <v>0</v>
      </c>
      <c r="K38" s="27">
        <f t="shared" si="32"/>
        <v>0</v>
      </c>
      <c r="L38" s="25">
        <v>0</v>
      </c>
      <c r="M38" s="25">
        <v>0</v>
      </c>
      <c r="N38" s="25">
        <f t="shared" si="33"/>
        <v>1</v>
      </c>
      <c r="O38" s="25">
        <v>1</v>
      </c>
      <c r="P38" s="26">
        <v>0</v>
      </c>
      <c r="Q38" s="31">
        <f t="shared" si="34"/>
        <v>0</v>
      </c>
      <c r="R38" s="25">
        <v>0</v>
      </c>
      <c r="S38" s="25">
        <v>0</v>
      </c>
      <c r="T38" s="25">
        <f t="shared" si="35"/>
        <v>1</v>
      </c>
      <c r="U38" s="25">
        <v>1</v>
      </c>
      <c r="V38" s="26">
        <v>0</v>
      </c>
      <c r="W38" s="29">
        <f t="shared" si="36"/>
        <v>0</v>
      </c>
      <c r="X38" s="28">
        <v>0</v>
      </c>
      <c r="Y38" s="25">
        <v>0</v>
      </c>
      <c r="Z38" s="25">
        <v>0</v>
      </c>
      <c r="AA38" s="101">
        <v>0</v>
      </c>
    </row>
    <row r="39" spans="1:28" ht="15">
      <c r="A39" s="129">
        <v>29</v>
      </c>
      <c r="B39" s="25">
        <f t="shared" ref="B39" si="38">SUM(C39:D39)</f>
        <v>4</v>
      </c>
      <c r="C39" s="25">
        <f t="shared" ref="C39" si="39">SUM(C38,F39,I39)-SUM(L39,O39,R39)</f>
        <v>1</v>
      </c>
      <c r="D39" s="26">
        <f t="shared" ref="D39" si="40">SUM(D38,G39,J39)-SUM(M39,P39,S39)</f>
        <v>3</v>
      </c>
      <c r="E39" s="27">
        <f t="shared" ref="E39" si="41">SUM(F39:G39)</f>
        <v>0</v>
      </c>
      <c r="F39" s="25">
        <v>0</v>
      </c>
      <c r="G39" s="26">
        <v>0</v>
      </c>
      <c r="H39" s="28">
        <f t="shared" ref="H39" si="42">SUM(I39:J39)</f>
        <v>0</v>
      </c>
      <c r="I39" s="25">
        <v>0</v>
      </c>
      <c r="J39" s="26">
        <v>0</v>
      </c>
      <c r="K39" s="27">
        <f t="shared" ref="K39" si="43">SUM(L39:M39)</f>
        <v>0</v>
      </c>
      <c r="L39" s="25">
        <v>0</v>
      </c>
      <c r="M39" s="25">
        <v>0</v>
      </c>
      <c r="N39" s="25">
        <f t="shared" ref="N39" si="44">SUM(O39:P39)</f>
        <v>0</v>
      </c>
      <c r="O39" s="25">
        <v>0</v>
      </c>
      <c r="P39" s="26">
        <v>0</v>
      </c>
      <c r="Q39" s="31">
        <f t="shared" ref="Q39" si="45">SUM(R39:S39)</f>
        <v>0</v>
      </c>
      <c r="R39" s="25">
        <v>0</v>
      </c>
      <c r="S39" s="25">
        <v>0</v>
      </c>
      <c r="T39" s="25">
        <f t="shared" ref="T39" si="46">SUM(U39:V39)</f>
        <v>0</v>
      </c>
      <c r="U39" s="25">
        <v>0</v>
      </c>
      <c r="V39" s="26">
        <v>0</v>
      </c>
      <c r="W39" s="29">
        <f t="shared" ref="W39" si="47">SUM(X39:Y39)</f>
        <v>0</v>
      </c>
      <c r="X39" s="28">
        <v>0</v>
      </c>
      <c r="Y39" s="25">
        <v>0</v>
      </c>
      <c r="Z39" s="25">
        <v>0</v>
      </c>
      <c r="AA39" s="101">
        <v>0</v>
      </c>
    </row>
    <row r="40" spans="1:28" ht="15.75" thickBot="1">
      <c r="A40" s="129">
        <v>30</v>
      </c>
      <c r="B40" s="25">
        <f t="shared" ref="B40" si="48">SUM(C40:D40)</f>
        <v>5</v>
      </c>
      <c r="C40" s="25">
        <f t="shared" ref="C40" si="49">SUM(C39,F40,I40)-SUM(L40,O40,R40)</f>
        <v>2</v>
      </c>
      <c r="D40" s="26">
        <f t="shared" ref="D40" si="50">SUM(D39,G40,J40)-SUM(M40,P40,S40)</f>
        <v>3</v>
      </c>
      <c r="E40" s="27">
        <f t="shared" ref="E40" si="51">SUM(F40:G40)</f>
        <v>1</v>
      </c>
      <c r="F40" s="25">
        <v>1</v>
      </c>
      <c r="G40" s="26">
        <v>0</v>
      </c>
      <c r="H40" s="28">
        <f t="shared" ref="H40" si="52">SUM(I40:J40)</f>
        <v>0</v>
      </c>
      <c r="I40" s="25">
        <v>0</v>
      </c>
      <c r="J40" s="26">
        <v>0</v>
      </c>
      <c r="K40" s="27">
        <f t="shared" ref="K40" si="53">SUM(L40:M40)</f>
        <v>0</v>
      </c>
      <c r="L40" s="25">
        <v>0</v>
      </c>
      <c r="M40" s="25">
        <v>0</v>
      </c>
      <c r="N40" s="25">
        <f t="shared" ref="N40" si="54">SUM(O40:P40)</f>
        <v>0</v>
      </c>
      <c r="O40" s="25">
        <v>0</v>
      </c>
      <c r="P40" s="26">
        <v>0</v>
      </c>
      <c r="Q40" s="31">
        <f t="shared" ref="Q40" si="55">SUM(R40:S40)</f>
        <v>0</v>
      </c>
      <c r="R40" s="25">
        <v>0</v>
      </c>
      <c r="S40" s="25">
        <v>0</v>
      </c>
      <c r="T40" s="25">
        <f t="shared" ref="T40" si="56">SUM(U40:V40)</f>
        <v>0</v>
      </c>
      <c r="U40" s="25">
        <v>0</v>
      </c>
      <c r="V40" s="26">
        <v>0</v>
      </c>
      <c r="W40" s="29">
        <f t="shared" ref="W40" si="57">SUM(X40:Y40)</f>
        <v>0</v>
      </c>
      <c r="X40" s="28">
        <v>0</v>
      </c>
      <c r="Y40" s="25">
        <v>0</v>
      </c>
      <c r="Z40" s="25">
        <v>0</v>
      </c>
      <c r="AA40" s="101">
        <v>0</v>
      </c>
    </row>
    <row r="41" spans="1:28" ht="15.75" thickBot="1">
      <c r="A41" s="107"/>
      <c r="B41" s="109">
        <f>SUM(B34:B40)</f>
        <v>36</v>
      </c>
      <c r="C41" s="109">
        <f>SUM(C34:C40)</f>
        <v>16</v>
      </c>
      <c r="D41" s="109">
        <f>SUM(D34:D40)</f>
        <v>20</v>
      </c>
      <c r="E41" s="109">
        <f t="shared" ref="E41:Y41" si="58">SUM(E34:E40)</f>
        <v>6</v>
      </c>
      <c r="F41" s="110">
        <f t="shared" si="58"/>
        <v>4</v>
      </c>
      <c r="G41" s="110">
        <f t="shared" si="58"/>
        <v>2</v>
      </c>
      <c r="H41" s="109">
        <f t="shared" si="58"/>
        <v>0</v>
      </c>
      <c r="I41" s="110">
        <f t="shared" si="58"/>
        <v>0</v>
      </c>
      <c r="J41" s="110">
        <f t="shared" si="58"/>
        <v>0</v>
      </c>
      <c r="K41" s="109">
        <f t="shared" si="58"/>
        <v>0</v>
      </c>
      <c r="L41" s="110">
        <f t="shared" si="58"/>
        <v>0</v>
      </c>
      <c r="M41" s="110">
        <f t="shared" si="58"/>
        <v>0</v>
      </c>
      <c r="N41" s="109">
        <f t="shared" si="58"/>
        <v>7</v>
      </c>
      <c r="O41" s="110">
        <f t="shared" si="58"/>
        <v>5</v>
      </c>
      <c r="P41" s="110">
        <f t="shared" si="58"/>
        <v>2</v>
      </c>
      <c r="Q41" s="109">
        <f t="shared" si="58"/>
        <v>0</v>
      </c>
      <c r="R41" s="110">
        <f t="shared" si="58"/>
        <v>0</v>
      </c>
      <c r="S41" s="110">
        <f t="shared" si="58"/>
        <v>0</v>
      </c>
      <c r="T41" s="109">
        <f t="shared" si="58"/>
        <v>45</v>
      </c>
      <c r="U41" s="110">
        <f t="shared" si="58"/>
        <v>17</v>
      </c>
      <c r="V41" s="110">
        <f t="shared" si="58"/>
        <v>28</v>
      </c>
      <c r="W41" s="109">
        <f t="shared" si="58"/>
        <v>0</v>
      </c>
      <c r="X41" s="110">
        <f t="shared" si="58"/>
        <v>0</v>
      </c>
      <c r="Y41" s="110">
        <f t="shared" si="58"/>
        <v>0</v>
      </c>
      <c r="Z41" s="108">
        <v>0</v>
      </c>
      <c r="AA41" s="33">
        <v>0</v>
      </c>
    </row>
    <row r="42" spans="1:28" ht="15.75" thickBot="1">
      <c r="A42" s="255">
        <v>31</v>
      </c>
      <c r="B42" s="25">
        <f t="shared" ref="B42" si="59">SUM(C42:D42)</f>
        <v>6</v>
      </c>
      <c r="C42" s="25">
        <f>SUM(C40,F42,I42)-SUM(L42,O42,R42)</f>
        <v>3</v>
      </c>
      <c r="D42" s="26">
        <f>SUM(D40,G42,J42)-SUM(M42,P42,S42)</f>
        <v>3</v>
      </c>
      <c r="E42" s="27">
        <f t="shared" ref="E42" si="60">SUM(F42:G42)</f>
        <v>1</v>
      </c>
      <c r="F42" s="25">
        <v>1</v>
      </c>
      <c r="G42" s="26">
        <v>0</v>
      </c>
      <c r="H42" s="28">
        <f t="shared" ref="H42" si="61">SUM(I42:J42)</f>
        <v>0</v>
      </c>
      <c r="I42" s="25">
        <v>0</v>
      </c>
      <c r="J42" s="26">
        <v>0</v>
      </c>
      <c r="K42" s="27">
        <f t="shared" ref="K42" si="62">SUM(L42:M42)</f>
        <v>0</v>
      </c>
      <c r="L42" s="25">
        <v>0</v>
      </c>
      <c r="M42" s="25">
        <v>0</v>
      </c>
      <c r="N42" s="25">
        <f t="shared" ref="N42" si="63">SUM(O42:P42)</f>
        <v>0</v>
      </c>
      <c r="O42" s="25">
        <v>0</v>
      </c>
      <c r="P42" s="26">
        <v>0</v>
      </c>
      <c r="Q42" s="31">
        <f t="shared" ref="Q42" si="64">SUM(R42:S42)</f>
        <v>0</v>
      </c>
      <c r="R42" s="25">
        <v>0</v>
      </c>
      <c r="S42" s="25">
        <v>0</v>
      </c>
      <c r="T42" s="25">
        <f t="shared" ref="T42" si="65">SUM(U42:V42)</f>
        <v>0</v>
      </c>
      <c r="U42" s="25">
        <v>0</v>
      </c>
      <c r="V42" s="26">
        <v>0</v>
      </c>
      <c r="W42" s="29">
        <f t="shared" ref="W42" si="66">SUM(X42:Y42)</f>
        <v>0</v>
      </c>
      <c r="X42" s="28">
        <v>0</v>
      </c>
      <c r="Y42" s="25">
        <v>0</v>
      </c>
      <c r="Z42" s="25">
        <v>0</v>
      </c>
      <c r="AA42" s="101">
        <v>0</v>
      </c>
    </row>
    <row r="43" spans="1:28" ht="15.75" thickBot="1">
      <c r="A43" s="107"/>
      <c r="B43" s="109">
        <f t="shared" ref="B43:Y43" si="67">SUM(B42:B42)</f>
        <v>6</v>
      </c>
      <c r="C43" s="109">
        <f t="shared" si="67"/>
        <v>3</v>
      </c>
      <c r="D43" s="109">
        <f t="shared" si="67"/>
        <v>3</v>
      </c>
      <c r="E43" s="109">
        <f t="shared" si="67"/>
        <v>1</v>
      </c>
      <c r="F43" s="109">
        <f t="shared" si="67"/>
        <v>1</v>
      </c>
      <c r="G43" s="109">
        <f t="shared" si="67"/>
        <v>0</v>
      </c>
      <c r="H43" s="109">
        <f t="shared" si="67"/>
        <v>0</v>
      </c>
      <c r="I43" s="109">
        <f t="shared" si="67"/>
        <v>0</v>
      </c>
      <c r="J43" s="109">
        <f t="shared" si="67"/>
        <v>0</v>
      </c>
      <c r="K43" s="109">
        <f t="shared" si="67"/>
        <v>0</v>
      </c>
      <c r="L43" s="109">
        <f t="shared" si="67"/>
        <v>0</v>
      </c>
      <c r="M43" s="109">
        <f t="shared" si="67"/>
        <v>0</v>
      </c>
      <c r="N43" s="109">
        <f t="shared" si="67"/>
        <v>0</v>
      </c>
      <c r="O43" s="109">
        <f t="shared" si="67"/>
        <v>0</v>
      </c>
      <c r="P43" s="109">
        <f t="shared" si="67"/>
        <v>0</v>
      </c>
      <c r="Q43" s="109">
        <f t="shared" si="67"/>
        <v>0</v>
      </c>
      <c r="R43" s="109">
        <f t="shared" si="67"/>
        <v>0</v>
      </c>
      <c r="S43" s="109">
        <f t="shared" si="67"/>
        <v>0</v>
      </c>
      <c r="T43" s="109">
        <f t="shared" si="67"/>
        <v>0</v>
      </c>
      <c r="U43" s="109">
        <f t="shared" si="67"/>
        <v>0</v>
      </c>
      <c r="V43" s="109">
        <f t="shared" si="67"/>
        <v>0</v>
      </c>
      <c r="W43" s="109">
        <f t="shared" si="67"/>
        <v>0</v>
      </c>
      <c r="X43" s="109">
        <f t="shared" si="67"/>
        <v>0</v>
      </c>
      <c r="Y43" s="109">
        <f t="shared" si="67"/>
        <v>0</v>
      </c>
      <c r="Z43" s="109">
        <f t="shared" ref="Z43:AA43" si="68">SUM(Z36:Z38)</f>
        <v>0</v>
      </c>
      <c r="AA43" s="109">
        <f t="shared" si="68"/>
        <v>0</v>
      </c>
    </row>
    <row r="44" spans="1:28" ht="15.75" thickBot="1">
      <c r="A44" s="113"/>
      <c r="B44" s="179">
        <f t="shared" ref="B44:Y44" si="69">SUM(B9,B17,B25,B33,B41,B43)</f>
        <v>207</v>
      </c>
      <c r="C44" s="179">
        <f t="shared" si="69"/>
        <v>111</v>
      </c>
      <c r="D44" s="179">
        <f t="shared" si="69"/>
        <v>96</v>
      </c>
      <c r="E44" s="179">
        <f t="shared" si="69"/>
        <v>32</v>
      </c>
      <c r="F44" s="179">
        <f t="shared" si="69"/>
        <v>21</v>
      </c>
      <c r="G44" s="179">
        <f t="shared" si="69"/>
        <v>11</v>
      </c>
      <c r="H44" s="179">
        <f t="shared" si="69"/>
        <v>0</v>
      </c>
      <c r="I44" s="179">
        <f t="shared" si="69"/>
        <v>0</v>
      </c>
      <c r="J44" s="179">
        <f t="shared" si="69"/>
        <v>0</v>
      </c>
      <c r="K44" s="179">
        <f t="shared" si="69"/>
        <v>5</v>
      </c>
      <c r="L44" s="179">
        <f t="shared" si="69"/>
        <v>1</v>
      </c>
      <c r="M44" s="179">
        <f t="shared" si="69"/>
        <v>4</v>
      </c>
      <c r="N44" s="179">
        <f t="shared" si="69"/>
        <v>30</v>
      </c>
      <c r="O44" s="179">
        <f t="shared" si="69"/>
        <v>22</v>
      </c>
      <c r="P44" s="179">
        <f t="shared" si="69"/>
        <v>8</v>
      </c>
      <c r="Q44" s="179">
        <f t="shared" si="69"/>
        <v>0</v>
      </c>
      <c r="R44" s="179">
        <f t="shared" si="69"/>
        <v>0</v>
      </c>
      <c r="S44" s="179">
        <f t="shared" si="69"/>
        <v>0</v>
      </c>
      <c r="T44" s="179">
        <f t="shared" si="69"/>
        <v>162</v>
      </c>
      <c r="U44" s="179">
        <f t="shared" si="69"/>
        <v>108</v>
      </c>
      <c r="V44" s="179">
        <f t="shared" si="69"/>
        <v>54</v>
      </c>
      <c r="W44" s="179">
        <f t="shared" si="69"/>
        <v>0</v>
      </c>
      <c r="X44" s="179">
        <f t="shared" si="69"/>
        <v>0</v>
      </c>
      <c r="Y44" s="179">
        <f t="shared" si="69"/>
        <v>0</v>
      </c>
      <c r="Z44" s="180"/>
      <c r="AA44" s="181"/>
      <c r="AB44" s="109">
        <f>SUM(AB37:AB41)</f>
        <v>0</v>
      </c>
    </row>
    <row r="45" spans="1:28">
      <c r="N45" s="6">
        <f>SUM(AC7,E44,H44)-SUM(K44,N44,Q44)</f>
        <v>6</v>
      </c>
      <c r="T45" s="6"/>
    </row>
  </sheetData>
  <mergeCells count="16">
    <mergeCell ref="W5:Y5"/>
    <mergeCell ref="A1:AA1"/>
    <mergeCell ref="B4:D4"/>
    <mergeCell ref="E4:G5"/>
    <mergeCell ref="H4:J4"/>
    <mergeCell ref="K4:M4"/>
    <mergeCell ref="N4:S4"/>
    <mergeCell ref="T4:V4"/>
    <mergeCell ref="W4:Y4"/>
    <mergeCell ref="Z4:AA5"/>
    <mergeCell ref="B5:D5"/>
    <mergeCell ref="H5:J5"/>
    <mergeCell ref="K5:M5"/>
    <mergeCell ref="N5:P5"/>
    <mergeCell ref="Q5:S5"/>
    <mergeCell ref="T5:V5"/>
  </mergeCells>
  <pageMargins left="0.74803149606299213" right="0.74803149606299213" top="0.98425196850393704" bottom="0.98425196850393704" header="0" footer="0"/>
  <pageSetup paperSize="5" scale="95" orientation="portrait" horizontalDpi="4294967294" verticalDpi="4294967294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dimension ref="A1:AC45"/>
  <sheetViews>
    <sheetView workbookViewId="0">
      <pane xSplit="1" ySplit="6" topLeftCell="B22" activePane="bottomRight" state="frozen"/>
      <selection pane="topRight" activeCell="B1" sqref="B1"/>
      <selection pane="bottomLeft" activeCell="A7" sqref="A7"/>
      <selection pane="bottomRight" activeCell="B41" sqref="B41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4" width="7.28515625" customWidth="1"/>
    <col min="15" max="15" width="6.7109375" customWidth="1"/>
    <col min="16" max="17" width="7.28515625" customWidth="1"/>
    <col min="18" max="18" width="6.7109375" customWidth="1"/>
    <col min="19" max="19" width="7.28515625" customWidth="1"/>
    <col min="20" max="20" width="6.5703125" customWidth="1"/>
    <col min="21" max="25" width="7.28515625" customWidth="1"/>
    <col min="26" max="26" width="4.7109375" customWidth="1"/>
    <col min="27" max="27" width="5.7109375" style="2" customWidth="1"/>
  </cols>
  <sheetData>
    <row r="1" spans="1:29" ht="15.75">
      <c r="A1" s="298" t="s">
        <v>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</row>
    <row r="2" spans="1:29">
      <c r="A2" s="3" t="s">
        <v>118</v>
      </c>
      <c r="B2" s="3"/>
      <c r="C2" s="3"/>
      <c r="D2" s="4"/>
      <c r="E2" s="4"/>
      <c r="F2" s="4" t="s">
        <v>105</v>
      </c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99" t="s">
        <v>2</v>
      </c>
      <c r="C4" s="300"/>
      <c r="D4" s="329"/>
      <c r="E4" s="337" t="s">
        <v>7</v>
      </c>
      <c r="F4" s="348"/>
      <c r="G4" s="349"/>
      <c r="H4" s="330" t="s">
        <v>3</v>
      </c>
      <c r="I4" s="330"/>
      <c r="J4" s="331"/>
      <c r="K4" s="353" t="s">
        <v>3</v>
      </c>
      <c r="L4" s="354"/>
      <c r="M4" s="355"/>
      <c r="N4" s="332" t="s">
        <v>4</v>
      </c>
      <c r="O4" s="332"/>
      <c r="P4" s="332"/>
      <c r="Q4" s="332"/>
      <c r="R4" s="332"/>
      <c r="S4" s="333"/>
      <c r="T4" s="337" t="s">
        <v>16</v>
      </c>
      <c r="U4" s="337"/>
      <c r="V4" s="356"/>
      <c r="W4" s="337" t="s">
        <v>18</v>
      </c>
      <c r="X4" s="337"/>
      <c r="Y4" s="338"/>
      <c r="Z4" s="334" t="s">
        <v>20</v>
      </c>
      <c r="AA4" s="315"/>
    </row>
    <row r="5" spans="1:29" s="11" customFormat="1" ht="14.25" customHeight="1" thickBot="1">
      <c r="A5" s="12" t="s">
        <v>5</v>
      </c>
      <c r="B5" s="317" t="s">
        <v>6</v>
      </c>
      <c r="C5" s="318"/>
      <c r="D5" s="345"/>
      <c r="E5" s="351"/>
      <c r="F5" s="351"/>
      <c r="G5" s="352"/>
      <c r="H5" s="316" t="s">
        <v>8</v>
      </c>
      <c r="I5" s="316"/>
      <c r="J5" s="346"/>
      <c r="K5" s="357" t="s">
        <v>9</v>
      </c>
      <c r="L5" s="358"/>
      <c r="M5" s="359"/>
      <c r="N5" s="343" t="s">
        <v>10</v>
      </c>
      <c r="O5" s="343"/>
      <c r="P5" s="344"/>
      <c r="Q5" s="343" t="s">
        <v>11</v>
      </c>
      <c r="R5" s="343"/>
      <c r="S5" s="344"/>
      <c r="T5" s="340" t="s">
        <v>17</v>
      </c>
      <c r="U5" s="340"/>
      <c r="V5" s="360"/>
      <c r="W5" s="340" t="s">
        <v>19</v>
      </c>
      <c r="X5" s="340"/>
      <c r="Y5" s="341"/>
      <c r="Z5" s="335"/>
      <c r="AA5" s="316"/>
      <c r="AC5" s="11">
        <v>3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4" t="s">
        <v>13</v>
      </c>
      <c r="F6" s="15" t="s">
        <v>14</v>
      </c>
      <c r="G6" s="22" t="s">
        <v>15</v>
      </c>
      <c r="H6" s="214" t="s">
        <v>13</v>
      </c>
      <c r="I6" s="17" t="s">
        <v>14</v>
      </c>
      <c r="J6" s="23" t="s">
        <v>15</v>
      </c>
      <c r="K6" s="13" t="s">
        <v>13</v>
      </c>
      <c r="L6" s="15" t="s">
        <v>14</v>
      </c>
      <c r="M6" s="22" t="s">
        <v>15</v>
      </c>
      <c r="N6" s="14" t="s">
        <v>13</v>
      </c>
      <c r="O6" s="15" t="s">
        <v>14</v>
      </c>
      <c r="P6" s="16" t="s">
        <v>15</v>
      </c>
      <c r="Q6" s="156" t="s">
        <v>13</v>
      </c>
      <c r="R6" s="17" t="s">
        <v>14</v>
      </c>
      <c r="S6" s="18" t="s">
        <v>15</v>
      </c>
      <c r="T6" s="156" t="s">
        <v>13</v>
      </c>
      <c r="U6" s="17" t="s">
        <v>14</v>
      </c>
      <c r="V6" s="159" t="s">
        <v>15</v>
      </c>
      <c r="W6" s="156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26"/>
      <c r="AC6" s="126">
        <v>4</v>
      </c>
    </row>
    <row r="7" spans="1:29" s="2" customFormat="1" ht="15.95" customHeight="1">
      <c r="A7" s="125">
        <v>1</v>
      </c>
      <c r="B7" s="25">
        <f>SUM(C7:D7)</f>
        <v>7</v>
      </c>
      <c r="C7" s="25">
        <f>SUM(AC5,F7,I7)-SUM(L7,O7,R7)</f>
        <v>3</v>
      </c>
      <c r="D7" s="25">
        <f>SUM(AC6,G7,J7)-SUM(M7,P7,S7)</f>
        <v>4</v>
      </c>
      <c r="E7" s="27">
        <f t="shared" ref="E7:E29" si="0">SUM(F7:G7)</f>
        <v>1</v>
      </c>
      <c r="F7" s="25">
        <v>0</v>
      </c>
      <c r="G7" s="26">
        <v>1</v>
      </c>
      <c r="H7" s="27">
        <f t="shared" ref="H7" si="1">SUM(I7:J7)</f>
        <v>0</v>
      </c>
      <c r="I7" s="25">
        <v>0</v>
      </c>
      <c r="J7" s="26">
        <v>0</v>
      </c>
      <c r="K7" s="28">
        <f t="shared" ref="K7:K8" si="2">SUM(L7:M7)</f>
        <v>0</v>
      </c>
      <c r="L7" s="25">
        <v>0</v>
      </c>
      <c r="M7" s="25">
        <v>0</v>
      </c>
      <c r="N7" s="28">
        <f t="shared" ref="N7:N15" si="3">SUM(O7:P7)</f>
        <v>1</v>
      </c>
      <c r="O7" s="25">
        <v>0</v>
      </c>
      <c r="P7" s="25">
        <v>1</v>
      </c>
      <c r="Q7" s="31">
        <f t="shared" ref="Q7:Q8" si="4">SUM(R7:S7)</f>
        <v>0</v>
      </c>
      <c r="R7" s="25">
        <v>0</v>
      </c>
      <c r="S7" s="25">
        <v>0</v>
      </c>
      <c r="T7" s="29">
        <f>SUM(U7:V7)</f>
        <v>3</v>
      </c>
      <c r="U7" s="28">
        <v>0</v>
      </c>
      <c r="V7" s="25">
        <v>3</v>
      </c>
      <c r="W7" s="31">
        <f t="shared" ref="W7:W16" si="5">SUM(X7:Y7)</f>
        <v>0</v>
      </c>
      <c r="X7" s="25">
        <v>0</v>
      </c>
      <c r="Y7" s="25">
        <v>0</v>
      </c>
      <c r="Z7" s="25">
        <v>0</v>
      </c>
      <c r="AA7" s="101">
        <v>0</v>
      </c>
      <c r="AC7" s="2">
        <f>SUM(AC5:AC6)</f>
        <v>7</v>
      </c>
    </row>
    <row r="8" spans="1:29" s="2" customFormat="1" ht="15.95" customHeight="1" thickBot="1">
      <c r="A8" s="24">
        <v>2</v>
      </c>
      <c r="B8" s="25">
        <f t="shared" ref="B8" si="6">SUM(C8:D8)</f>
        <v>8</v>
      </c>
      <c r="C8" s="25">
        <f t="shared" ref="C8:D8" si="7">SUM(C7,F8,I8)-SUM(L8,O8,R8)</f>
        <v>4</v>
      </c>
      <c r="D8" s="26">
        <f t="shared" si="7"/>
        <v>4</v>
      </c>
      <c r="E8" s="27">
        <f t="shared" si="0"/>
        <v>2</v>
      </c>
      <c r="F8" s="25">
        <v>2</v>
      </c>
      <c r="G8" s="26">
        <v>0</v>
      </c>
      <c r="H8" s="27">
        <v>0</v>
      </c>
      <c r="I8" s="25">
        <v>0</v>
      </c>
      <c r="J8" s="26">
        <v>0</v>
      </c>
      <c r="K8" s="28">
        <f t="shared" si="2"/>
        <v>0</v>
      </c>
      <c r="L8" s="25">
        <v>0</v>
      </c>
      <c r="M8" s="25">
        <v>0</v>
      </c>
      <c r="N8" s="28">
        <f t="shared" si="3"/>
        <v>1</v>
      </c>
      <c r="O8" s="25">
        <v>1</v>
      </c>
      <c r="P8" s="25">
        <v>0</v>
      </c>
      <c r="Q8" s="31">
        <f t="shared" si="4"/>
        <v>0</v>
      </c>
      <c r="R8" s="25">
        <v>0</v>
      </c>
      <c r="S8" s="25">
        <v>0</v>
      </c>
      <c r="T8" s="29">
        <f t="shared" ref="T8:T29" si="8">SUM(U8:V8)</f>
        <v>6</v>
      </c>
      <c r="U8" s="28">
        <v>6</v>
      </c>
      <c r="V8" s="25">
        <v>0</v>
      </c>
      <c r="W8" s="31">
        <f t="shared" si="5"/>
        <v>0</v>
      </c>
      <c r="X8" s="25">
        <v>0</v>
      </c>
      <c r="Y8" s="25">
        <v>0</v>
      </c>
      <c r="Z8" s="25">
        <v>0</v>
      </c>
      <c r="AA8" s="101">
        <v>0</v>
      </c>
      <c r="AB8"/>
    </row>
    <row r="9" spans="1:29" s="2" customFormat="1" ht="15.95" customHeight="1" thickBot="1">
      <c r="A9" s="112"/>
      <c r="B9" s="108">
        <f t="shared" ref="B9:Y9" si="9">SUM(B7:B8)</f>
        <v>15</v>
      </c>
      <c r="C9" s="108">
        <f t="shared" si="9"/>
        <v>7</v>
      </c>
      <c r="D9" s="108">
        <f t="shared" si="9"/>
        <v>8</v>
      </c>
      <c r="E9" s="108">
        <f t="shared" si="9"/>
        <v>3</v>
      </c>
      <c r="F9" s="108">
        <f t="shared" si="9"/>
        <v>2</v>
      </c>
      <c r="G9" s="108">
        <f t="shared" si="9"/>
        <v>1</v>
      </c>
      <c r="H9" s="108">
        <f t="shared" si="9"/>
        <v>0</v>
      </c>
      <c r="I9" s="108">
        <f t="shared" si="9"/>
        <v>0</v>
      </c>
      <c r="J9" s="108">
        <f t="shared" si="9"/>
        <v>0</v>
      </c>
      <c r="K9" s="108">
        <f t="shared" si="9"/>
        <v>0</v>
      </c>
      <c r="L9" s="108">
        <f t="shared" si="9"/>
        <v>0</v>
      </c>
      <c r="M9" s="108">
        <f t="shared" si="9"/>
        <v>0</v>
      </c>
      <c r="N9" s="108">
        <f t="shared" si="9"/>
        <v>2</v>
      </c>
      <c r="O9" s="108">
        <f t="shared" si="9"/>
        <v>1</v>
      </c>
      <c r="P9" s="108">
        <f t="shared" si="9"/>
        <v>1</v>
      </c>
      <c r="Q9" s="108">
        <f t="shared" si="9"/>
        <v>0</v>
      </c>
      <c r="R9" s="108">
        <f t="shared" si="9"/>
        <v>0</v>
      </c>
      <c r="S9" s="108">
        <f t="shared" si="9"/>
        <v>0</v>
      </c>
      <c r="T9" s="108">
        <f t="shared" si="9"/>
        <v>9</v>
      </c>
      <c r="U9" s="108">
        <f t="shared" si="9"/>
        <v>6</v>
      </c>
      <c r="V9" s="108">
        <f t="shared" si="9"/>
        <v>3</v>
      </c>
      <c r="W9" s="108">
        <f t="shared" si="9"/>
        <v>0</v>
      </c>
      <c r="X9" s="108">
        <f t="shared" si="9"/>
        <v>0</v>
      </c>
      <c r="Y9" s="108">
        <f t="shared" si="9"/>
        <v>0</v>
      </c>
      <c r="Z9" s="108">
        <v>0</v>
      </c>
      <c r="AA9" s="111">
        <v>0</v>
      </c>
    </row>
    <row r="10" spans="1:29" s="2" customFormat="1" ht="15.95" customHeight="1">
      <c r="A10" s="125">
        <v>3</v>
      </c>
      <c r="B10" s="25">
        <f>SUM(C10:D10)</f>
        <v>8</v>
      </c>
      <c r="C10" s="25">
        <f>SUM(C8,F10,I10)-SUM(L10,O10,R10)</f>
        <v>6</v>
      </c>
      <c r="D10" s="25">
        <f>SUM(D8,G10,J10)-SUM(M10,P10,S10)</f>
        <v>2</v>
      </c>
      <c r="E10" s="27">
        <f t="shared" si="0"/>
        <v>1</v>
      </c>
      <c r="F10" s="25">
        <v>1</v>
      </c>
      <c r="G10" s="26">
        <v>0</v>
      </c>
      <c r="H10" s="27">
        <f t="shared" ref="H10:H16" si="10">SUM(I10:J10)</f>
        <v>1</v>
      </c>
      <c r="I10" s="25">
        <v>1</v>
      </c>
      <c r="J10" s="26">
        <v>0</v>
      </c>
      <c r="K10" s="28">
        <f t="shared" ref="K10:K16" si="11">SUM(L10:M10)</f>
        <v>0</v>
      </c>
      <c r="L10" s="25">
        <v>0</v>
      </c>
      <c r="M10" s="25">
        <v>0</v>
      </c>
      <c r="N10" s="25">
        <f t="shared" si="3"/>
        <v>2</v>
      </c>
      <c r="O10" s="25">
        <v>0</v>
      </c>
      <c r="P10" s="25">
        <v>2</v>
      </c>
      <c r="Q10" s="31">
        <f t="shared" ref="Q10:Q16" si="12">SUM(R10:S10)</f>
        <v>0</v>
      </c>
      <c r="R10" s="25">
        <v>0</v>
      </c>
      <c r="S10" s="25">
        <v>0</v>
      </c>
      <c r="T10" s="29">
        <f t="shared" si="8"/>
        <v>10</v>
      </c>
      <c r="U10" s="28">
        <v>0</v>
      </c>
      <c r="V10" s="25">
        <v>10</v>
      </c>
      <c r="W10" s="29">
        <f>SUM(X10:Y10)</f>
        <v>0</v>
      </c>
      <c r="X10" s="28">
        <v>0</v>
      </c>
      <c r="Y10" s="25">
        <v>0</v>
      </c>
      <c r="Z10" s="25">
        <v>0</v>
      </c>
      <c r="AA10" s="101">
        <v>0</v>
      </c>
    </row>
    <row r="11" spans="1:29" s="2" customFormat="1" ht="15.95" customHeight="1">
      <c r="A11" s="24">
        <v>4</v>
      </c>
      <c r="B11" s="25">
        <f t="shared" ref="B11:B16" si="13">SUM(C11:D11)</f>
        <v>8</v>
      </c>
      <c r="C11" s="25">
        <f t="shared" ref="C11:D16" si="14">SUM(C10,F11,I11)-SUM(L11,O11,R11)</f>
        <v>5</v>
      </c>
      <c r="D11" s="26">
        <f t="shared" si="14"/>
        <v>3</v>
      </c>
      <c r="E11" s="27">
        <f t="shared" si="0"/>
        <v>0</v>
      </c>
      <c r="F11" s="25">
        <v>0</v>
      </c>
      <c r="G11" s="26">
        <v>0</v>
      </c>
      <c r="H11" s="27">
        <f t="shared" si="10"/>
        <v>1</v>
      </c>
      <c r="I11" s="25">
        <v>0</v>
      </c>
      <c r="J11" s="26">
        <v>1</v>
      </c>
      <c r="K11" s="27">
        <f t="shared" si="11"/>
        <v>0</v>
      </c>
      <c r="L11" s="25">
        <v>0</v>
      </c>
      <c r="M11" s="25">
        <v>0</v>
      </c>
      <c r="N11" s="25">
        <f t="shared" si="3"/>
        <v>1</v>
      </c>
      <c r="O11" s="25">
        <v>1</v>
      </c>
      <c r="P11" s="25">
        <v>0</v>
      </c>
      <c r="Q11" s="31">
        <f t="shared" si="12"/>
        <v>0</v>
      </c>
      <c r="R11" s="25">
        <v>0</v>
      </c>
      <c r="S11" s="25">
        <v>0</v>
      </c>
      <c r="T11" s="29">
        <f t="shared" si="8"/>
        <v>8</v>
      </c>
      <c r="U11" s="28">
        <v>8</v>
      </c>
      <c r="V11" s="25">
        <v>0</v>
      </c>
      <c r="W11" s="29">
        <f>SUM(X11:Y11)</f>
        <v>0</v>
      </c>
      <c r="X11" s="28">
        <v>0</v>
      </c>
      <c r="Y11" s="25">
        <v>0</v>
      </c>
      <c r="Z11" s="25">
        <v>0</v>
      </c>
      <c r="AA11" s="101">
        <v>0</v>
      </c>
    </row>
    <row r="12" spans="1:29" s="2" customFormat="1" ht="15.95" customHeight="1">
      <c r="A12" s="24">
        <v>5</v>
      </c>
      <c r="B12" s="25">
        <f t="shared" si="13"/>
        <v>7</v>
      </c>
      <c r="C12" s="25">
        <f t="shared" si="14"/>
        <v>5</v>
      </c>
      <c r="D12" s="26">
        <f t="shared" si="14"/>
        <v>2</v>
      </c>
      <c r="E12" s="27">
        <f t="shared" si="0"/>
        <v>1</v>
      </c>
      <c r="F12" s="25">
        <v>1</v>
      </c>
      <c r="G12" s="26">
        <v>0</v>
      </c>
      <c r="H12" s="27">
        <f t="shared" si="10"/>
        <v>0</v>
      </c>
      <c r="I12" s="25">
        <v>0</v>
      </c>
      <c r="J12" s="26">
        <v>0</v>
      </c>
      <c r="K12" s="28">
        <f t="shared" si="11"/>
        <v>0</v>
      </c>
      <c r="L12" s="25">
        <v>0</v>
      </c>
      <c r="M12" s="25">
        <v>0</v>
      </c>
      <c r="N12" s="25">
        <f t="shared" si="3"/>
        <v>2</v>
      </c>
      <c r="O12" s="25">
        <v>1</v>
      </c>
      <c r="P12" s="25">
        <v>1</v>
      </c>
      <c r="Q12" s="31">
        <f t="shared" si="12"/>
        <v>0</v>
      </c>
      <c r="R12" s="25">
        <v>0</v>
      </c>
      <c r="S12" s="25">
        <v>0</v>
      </c>
      <c r="T12" s="29">
        <f t="shared" si="8"/>
        <v>7</v>
      </c>
      <c r="U12" s="28">
        <v>3</v>
      </c>
      <c r="V12" s="25">
        <v>4</v>
      </c>
      <c r="W12" s="29">
        <f>SUM(X12:Y12)</f>
        <v>0</v>
      </c>
      <c r="X12" s="28">
        <v>0</v>
      </c>
      <c r="Y12" s="25">
        <v>0</v>
      </c>
      <c r="Z12" s="25">
        <v>0</v>
      </c>
      <c r="AA12" s="101">
        <v>0</v>
      </c>
    </row>
    <row r="13" spans="1:29" s="2" customFormat="1" ht="15">
      <c r="A13" s="24">
        <v>6</v>
      </c>
      <c r="B13" s="25">
        <f t="shared" si="13"/>
        <v>8</v>
      </c>
      <c r="C13" s="25">
        <f t="shared" si="14"/>
        <v>6</v>
      </c>
      <c r="D13" s="26">
        <f t="shared" si="14"/>
        <v>2</v>
      </c>
      <c r="E13" s="27">
        <f t="shared" si="0"/>
        <v>2</v>
      </c>
      <c r="F13" s="25">
        <v>1</v>
      </c>
      <c r="G13" s="26">
        <v>1</v>
      </c>
      <c r="H13" s="27">
        <f t="shared" si="10"/>
        <v>0</v>
      </c>
      <c r="I13" s="25">
        <v>0</v>
      </c>
      <c r="J13" s="26">
        <v>0</v>
      </c>
      <c r="K13" s="27">
        <f t="shared" si="11"/>
        <v>0</v>
      </c>
      <c r="L13" s="25">
        <v>0</v>
      </c>
      <c r="M13" s="25">
        <v>0</v>
      </c>
      <c r="N13" s="25">
        <f t="shared" si="3"/>
        <v>1</v>
      </c>
      <c r="O13" s="25">
        <v>0</v>
      </c>
      <c r="P13" s="25">
        <v>1</v>
      </c>
      <c r="Q13" s="31">
        <f t="shared" si="12"/>
        <v>0</v>
      </c>
      <c r="R13" s="25">
        <v>0</v>
      </c>
      <c r="S13" s="25">
        <v>0</v>
      </c>
      <c r="T13" s="29">
        <f t="shared" si="8"/>
        <v>9</v>
      </c>
      <c r="U13" s="28">
        <v>0</v>
      </c>
      <c r="V13" s="25">
        <v>9</v>
      </c>
      <c r="W13" s="31">
        <f t="shared" si="5"/>
        <v>0</v>
      </c>
      <c r="X13" s="25">
        <v>0</v>
      </c>
      <c r="Y13" s="25">
        <v>0</v>
      </c>
      <c r="Z13" s="25">
        <v>0</v>
      </c>
      <c r="AA13" s="101">
        <v>0</v>
      </c>
    </row>
    <row r="14" spans="1:29" s="2" customFormat="1" ht="15">
      <c r="A14" s="24">
        <v>7</v>
      </c>
      <c r="B14" s="25">
        <f t="shared" si="13"/>
        <v>8</v>
      </c>
      <c r="C14" s="25">
        <f t="shared" si="14"/>
        <v>5</v>
      </c>
      <c r="D14" s="26">
        <f t="shared" si="14"/>
        <v>3</v>
      </c>
      <c r="E14" s="27">
        <f t="shared" si="0"/>
        <v>1</v>
      </c>
      <c r="F14" s="25">
        <v>0</v>
      </c>
      <c r="G14" s="26">
        <v>1</v>
      </c>
      <c r="H14" s="27">
        <f t="shared" si="10"/>
        <v>0</v>
      </c>
      <c r="I14" s="25">
        <v>0</v>
      </c>
      <c r="J14" s="26">
        <v>0</v>
      </c>
      <c r="K14" s="28">
        <f t="shared" si="11"/>
        <v>0</v>
      </c>
      <c r="L14" s="25">
        <v>0</v>
      </c>
      <c r="M14" s="25">
        <v>0</v>
      </c>
      <c r="N14" s="25">
        <f t="shared" si="3"/>
        <v>1</v>
      </c>
      <c r="O14" s="25">
        <v>1</v>
      </c>
      <c r="P14" s="25">
        <v>0</v>
      </c>
      <c r="Q14" s="31">
        <f t="shared" si="12"/>
        <v>0</v>
      </c>
      <c r="R14" s="25">
        <v>0</v>
      </c>
      <c r="S14" s="25">
        <v>0</v>
      </c>
      <c r="T14" s="29">
        <f t="shared" si="8"/>
        <v>5</v>
      </c>
      <c r="U14" s="28">
        <v>5</v>
      </c>
      <c r="V14" s="25">
        <v>0</v>
      </c>
      <c r="W14" s="29">
        <f t="shared" si="5"/>
        <v>0</v>
      </c>
      <c r="X14" s="28">
        <v>0</v>
      </c>
      <c r="Y14" s="25">
        <v>0</v>
      </c>
      <c r="Z14" s="25">
        <v>0</v>
      </c>
      <c r="AA14" s="101">
        <v>0</v>
      </c>
      <c r="AB14"/>
    </row>
    <row r="15" spans="1:29" s="2" customFormat="1" ht="15">
      <c r="A15" s="24">
        <v>8</v>
      </c>
      <c r="B15" s="25">
        <f t="shared" si="13"/>
        <v>9</v>
      </c>
      <c r="C15" s="25">
        <f t="shared" si="14"/>
        <v>6</v>
      </c>
      <c r="D15" s="26">
        <f t="shared" si="14"/>
        <v>3</v>
      </c>
      <c r="E15" s="27">
        <f t="shared" si="0"/>
        <v>1</v>
      </c>
      <c r="F15" s="25">
        <v>1</v>
      </c>
      <c r="G15" s="26">
        <v>0</v>
      </c>
      <c r="H15" s="27">
        <f t="shared" si="10"/>
        <v>0</v>
      </c>
      <c r="I15" s="25">
        <v>0</v>
      </c>
      <c r="J15" s="26">
        <v>0</v>
      </c>
      <c r="K15" s="27">
        <f t="shared" si="11"/>
        <v>0</v>
      </c>
      <c r="L15" s="25">
        <v>0</v>
      </c>
      <c r="M15" s="25">
        <v>0</v>
      </c>
      <c r="N15" s="25">
        <f t="shared" si="3"/>
        <v>0</v>
      </c>
      <c r="O15" s="25">
        <v>0</v>
      </c>
      <c r="P15" s="25">
        <v>0</v>
      </c>
      <c r="Q15" s="31">
        <f t="shared" si="12"/>
        <v>0</v>
      </c>
      <c r="R15" s="25">
        <v>0</v>
      </c>
      <c r="S15" s="25">
        <v>0</v>
      </c>
      <c r="T15" s="29">
        <v>0</v>
      </c>
      <c r="U15" s="28">
        <v>0</v>
      </c>
      <c r="V15" s="25">
        <v>0</v>
      </c>
      <c r="W15" s="29">
        <f t="shared" si="5"/>
        <v>0</v>
      </c>
      <c r="X15" s="28">
        <v>0</v>
      </c>
      <c r="Y15" s="25">
        <v>0</v>
      </c>
      <c r="Z15" s="25">
        <v>0</v>
      </c>
      <c r="AA15" s="101">
        <v>0</v>
      </c>
    </row>
    <row r="16" spans="1:29" ht="15.75" thickBot="1">
      <c r="A16" s="24">
        <v>9</v>
      </c>
      <c r="B16" s="25">
        <f t="shared" si="13"/>
        <v>9</v>
      </c>
      <c r="C16" s="25">
        <f t="shared" si="14"/>
        <v>6</v>
      </c>
      <c r="D16" s="26">
        <f t="shared" si="14"/>
        <v>3</v>
      </c>
      <c r="E16" s="27">
        <f>SUM(F16:G16)</f>
        <v>0</v>
      </c>
      <c r="F16" s="25">
        <v>0</v>
      </c>
      <c r="G16" s="26">
        <v>0</v>
      </c>
      <c r="H16" s="27">
        <f t="shared" si="10"/>
        <v>0</v>
      </c>
      <c r="I16" s="25">
        <v>0</v>
      </c>
      <c r="J16" s="26">
        <v>0</v>
      </c>
      <c r="K16" s="27">
        <f t="shared" si="11"/>
        <v>0</v>
      </c>
      <c r="L16" s="25">
        <v>0</v>
      </c>
      <c r="M16" s="25">
        <v>0</v>
      </c>
      <c r="N16" s="25">
        <f>SUM(O16:P16)</f>
        <v>0</v>
      </c>
      <c r="O16" s="25">
        <v>0</v>
      </c>
      <c r="P16" s="25">
        <v>0</v>
      </c>
      <c r="Q16" s="31">
        <f t="shared" si="12"/>
        <v>0</v>
      </c>
      <c r="R16" s="25">
        <v>0</v>
      </c>
      <c r="S16" s="25">
        <v>0</v>
      </c>
      <c r="T16" s="29">
        <f>SUM(U16:V16)</f>
        <v>0</v>
      </c>
      <c r="U16" s="28">
        <v>0</v>
      </c>
      <c r="V16" s="25">
        <v>0</v>
      </c>
      <c r="W16" s="29">
        <f t="shared" si="5"/>
        <v>0</v>
      </c>
      <c r="X16" s="28">
        <v>0</v>
      </c>
      <c r="Y16" s="25">
        <v>0</v>
      </c>
      <c r="Z16" s="25">
        <v>0</v>
      </c>
      <c r="AA16" s="101">
        <v>0</v>
      </c>
      <c r="AB16" s="2"/>
    </row>
    <row r="17" spans="1:28" s="2" customFormat="1" ht="15.75" thickBot="1">
      <c r="A17" s="107"/>
      <c r="B17" s="108">
        <f t="shared" ref="B17:P17" si="15">SUM(B10:B16)</f>
        <v>57</v>
      </c>
      <c r="C17" s="108">
        <f t="shared" si="15"/>
        <v>39</v>
      </c>
      <c r="D17" s="108">
        <f t="shared" si="15"/>
        <v>18</v>
      </c>
      <c r="E17" s="109">
        <f t="shared" si="15"/>
        <v>6</v>
      </c>
      <c r="F17" s="108">
        <f t="shared" si="15"/>
        <v>4</v>
      </c>
      <c r="G17" s="108">
        <f t="shared" si="15"/>
        <v>2</v>
      </c>
      <c r="H17" s="108">
        <f t="shared" si="15"/>
        <v>2</v>
      </c>
      <c r="I17" s="108">
        <f t="shared" si="15"/>
        <v>1</v>
      </c>
      <c r="J17" s="108">
        <f t="shared" si="15"/>
        <v>1</v>
      </c>
      <c r="K17" s="109">
        <f t="shared" si="15"/>
        <v>0</v>
      </c>
      <c r="L17" s="108">
        <f t="shared" si="15"/>
        <v>0</v>
      </c>
      <c r="M17" s="108">
        <f t="shared" si="15"/>
        <v>0</v>
      </c>
      <c r="N17" s="108">
        <f t="shared" si="15"/>
        <v>7</v>
      </c>
      <c r="O17" s="108">
        <f t="shared" si="15"/>
        <v>3</v>
      </c>
      <c r="P17" s="108">
        <f t="shared" si="15"/>
        <v>4</v>
      </c>
      <c r="Q17" s="108">
        <f>SUM(Q10:Q15)</f>
        <v>0</v>
      </c>
      <c r="R17" s="108">
        <f>SUM(R10:R16)</f>
        <v>0</v>
      </c>
      <c r="S17" s="108">
        <f>SUM(S10:S16)</f>
        <v>0</v>
      </c>
      <c r="T17" s="108">
        <f>SUM(T10:T16)</f>
        <v>39</v>
      </c>
      <c r="U17" s="108">
        <f>SUM(U10:U16)</f>
        <v>16</v>
      </c>
      <c r="V17" s="108">
        <f>SUM(V10:V16)</f>
        <v>23</v>
      </c>
      <c r="W17" s="108">
        <f>SUM(W10:W15)</f>
        <v>0</v>
      </c>
      <c r="X17" s="108">
        <f>SUM(X10:X16)</f>
        <v>0</v>
      </c>
      <c r="Y17" s="108">
        <f>SUM(Y10:Y16)</f>
        <v>0</v>
      </c>
      <c r="Z17" s="108">
        <v>0</v>
      </c>
      <c r="AA17" s="111">
        <v>0</v>
      </c>
    </row>
    <row r="18" spans="1:28" s="2" customFormat="1" ht="15">
      <c r="A18" s="125">
        <v>10</v>
      </c>
      <c r="B18" s="25">
        <f>SUM(C18:D18)</f>
        <v>7</v>
      </c>
      <c r="C18" s="25">
        <f>SUM(C16,F18,I18)-SUM(L18,O18,R18)</f>
        <v>4</v>
      </c>
      <c r="D18" s="26">
        <f>SUM(D16,G18,J18)-SUM(M18,P18,S18)</f>
        <v>3</v>
      </c>
      <c r="E18" s="27">
        <f t="shared" si="0"/>
        <v>2</v>
      </c>
      <c r="F18" s="25">
        <v>1</v>
      </c>
      <c r="G18" s="26">
        <v>1</v>
      </c>
      <c r="H18" s="27">
        <f t="shared" ref="H18:H24" si="16">SUM(I18:J18)</f>
        <v>0</v>
      </c>
      <c r="I18" s="25">
        <v>0</v>
      </c>
      <c r="J18" s="26">
        <v>0</v>
      </c>
      <c r="K18" s="27">
        <f>SUM(L18:M18)</f>
        <v>0</v>
      </c>
      <c r="L18" s="25">
        <v>0</v>
      </c>
      <c r="M18" s="25">
        <v>0</v>
      </c>
      <c r="N18" s="27">
        <f t="shared" ref="N18:N29" si="17">SUM(O18:P18)</f>
        <v>4</v>
      </c>
      <c r="O18" s="25">
        <v>3</v>
      </c>
      <c r="P18" s="25">
        <v>1</v>
      </c>
      <c r="Q18" s="31">
        <f t="shared" ref="Q18:Q24" si="18">SUM(R18:S18)</f>
        <v>0</v>
      </c>
      <c r="R18" s="25">
        <v>0</v>
      </c>
      <c r="S18" s="25">
        <v>0</v>
      </c>
      <c r="T18" s="25">
        <f t="shared" si="8"/>
        <v>16</v>
      </c>
      <c r="U18" s="28">
        <v>11</v>
      </c>
      <c r="V18" s="25">
        <v>5</v>
      </c>
      <c r="W18" s="29">
        <f t="shared" ref="W18:W24" si="19">SUM(X18:Y18)</f>
        <v>0</v>
      </c>
      <c r="X18" s="28">
        <v>0</v>
      </c>
      <c r="Y18" s="25">
        <v>0</v>
      </c>
      <c r="Z18" s="25">
        <v>0</v>
      </c>
      <c r="AA18" s="30">
        <v>0</v>
      </c>
    </row>
    <row r="19" spans="1:28" s="2" customFormat="1" ht="15">
      <c r="A19" s="24">
        <v>11</v>
      </c>
      <c r="B19" s="25">
        <f t="shared" ref="B19:B24" si="20">SUM(C19:D19)</f>
        <v>10</v>
      </c>
      <c r="C19" s="25">
        <f t="shared" ref="C19:D24" si="21">SUM(C18,F19,I19)-SUM(L19,O19,R19)</f>
        <v>5</v>
      </c>
      <c r="D19" s="26">
        <f t="shared" si="21"/>
        <v>5</v>
      </c>
      <c r="E19" s="27">
        <f t="shared" si="0"/>
        <v>2</v>
      </c>
      <c r="F19" s="25">
        <v>1</v>
      </c>
      <c r="G19" s="26">
        <v>1</v>
      </c>
      <c r="H19" s="27">
        <f t="shared" si="16"/>
        <v>1</v>
      </c>
      <c r="I19" s="25">
        <v>0</v>
      </c>
      <c r="J19" s="26">
        <v>1</v>
      </c>
      <c r="K19" s="27">
        <f>SUM(L19:M19)</f>
        <v>0</v>
      </c>
      <c r="L19" s="25">
        <v>0</v>
      </c>
      <c r="M19" s="25">
        <v>0</v>
      </c>
      <c r="N19" s="25">
        <f t="shared" si="17"/>
        <v>0</v>
      </c>
      <c r="O19" s="25">
        <v>0</v>
      </c>
      <c r="P19" s="25">
        <v>0</v>
      </c>
      <c r="Q19" s="31">
        <f t="shared" si="18"/>
        <v>0</v>
      </c>
      <c r="R19" s="25">
        <v>0</v>
      </c>
      <c r="S19" s="25">
        <v>0</v>
      </c>
      <c r="T19" s="25">
        <f t="shared" si="8"/>
        <v>0</v>
      </c>
      <c r="U19" s="28">
        <v>0</v>
      </c>
      <c r="V19" s="25">
        <v>0</v>
      </c>
      <c r="W19" s="29">
        <f t="shared" si="19"/>
        <v>0</v>
      </c>
      <c r="X19" s="28">
        <v>0</v>
      </c>
      <c r="Y19" s="25">
        <v>0</v>
      </c>
      <c r="Z19" s="25">
        <v>0</v>
      </c>
      <c r="AA19" s="101">
        <v>0</v>
      </c>
    </row>
    <row r="20" spans="1:28" s="2" customFormat="1" ht="15">
      <c r="A20" s="24">
        <v>12</v>
      </c>
      <c r="B20" s="25">
        <f t="shared" si="20"/>
        <v>10</v>
      </c>
      <c r="C20" s="25">
        <f t="shared" si="21"/>
        <v>5</v>
      </c>
      <c r="D20" s="26">
        <f t="shared" si="21"/>
        <v>5</v>
      </c>
      <c r="E20" s="27">
        <f t="shared" si="0"/>
        <v>0</v>
      </c>
      <c r="F20" s="25">
        <v>0</v>
      </c>
      <c r="G20" s="26">
        <v>0</v>
      </c>
      <c r="H20" s="27">
        <v>0</v>
      </c>
      <c r="I20" s="25">
        <v>0</v>
      </c>
      <c r="J20" s="26">
        <v>0</v>
      </c>
      <c r="K20" s="27">
        <f>SUM(L20:M20)</f>
        <v>0</v>
      </c>
      <c r="L20" s="25">
        <v>0</v>
      </c>
      <c r="M20" s="25">
        <v>0</v>
      </c>
      <c r="N20" s="25">
        <f t="shared" si="17"/>
        <v>0</v>
      </c>
      <c r="O20" s="25">
        <v>0</v>
      </c>
      <c r="P20" s="25">
        <v>0</v>
      </c>
      <c r="Q20" s="32">
        <f t="shared" si="18"/>
        <v>0</v>
      </c>
      <c r="R20" s="25">
        <v>0</v>
      </c>
      <c r="S20" s="25">
        <v>0</v>
      </c>
      <c r="T20" s="25">
        <f t="shared" si="8"/>
        <v>0</v>
      </c>
      <c r="U20" s="28">
        <v>0</v>
      </c>
      <c r="V20" s="25">
        <v>0</v>
      </c>
      <c r="W20" s="29">
        <f t="shared" si="19"/>
        <v>0</v>
      </c>
      <c r="X20" s="28">
        <v>0</v>
      </c>
      <c r="Y20" s="25">
        <v>0</v>
      </c>
      <c r="Z20" s="25">
        <v>0</v>
      </c>
      <c r="AA20" s="101">
        <v>0</v>
      </c>
    </row>
    <row r="21" spans="1:28" s="2" customFormat="1" ht="15">
      <c r="A21" s="24">
        <v>13</v>
      </c>
      <c r="B21" s="25">
        <f t="shared" si="20"/>
        <v>10</v>
      </c>
      <c r="C21" s="25">
        <f t="shared" si="21"/>
        <v>4</v>
      </c>
      <c r="D21" s="26">
        <f t="shared" si="21"/>
        <v>6</v>
      </c>
      <c r="E21" s="27">
        <f t="shared" si="0"/>
        <v>1</v>
      </c>
      <c r="F21" s="25">
        <v>0</v>
      </c>
      <c r="G21" s="26">
        <v>1</v>
      </c>
      <c r="H21" s="27">
        <f t="shared" si="16"/>
        <v>0</v>
      </c>
      <c r="I21" s="25">
        <v>0</v>
      </c>
      <c r="J21" s="26">
        <v>0</v>
      </c>
      <c r="K21" s="27">
        <f t="shared" ref="K21:K29" si="22">SUM(L21:M21)</f>
        <v>0</v>
      </c>
      <c r="L21" s="25">
        <v>0</v>
      </c>
      <c r="M21" s="25">
        <v>0</v>
      </c>
      <c r="N21" s="25">
        <f t="shared" si="17"/>
        <v>1</v>
      </c>
      <c r="O21" s="25">
        <v>1</v>
      </c>
      <c r="P21" s="25">
        <v>0</v>
      </c>
      <c r="Q21" s="31">
        <f t="shared" si="18"/>
        <v>0</v>
      </c>
      <c r="R21" s="25">
        <v>0</v>
      </c>
      <c r="S21" s="25">
        <v>0</v>
      </c>
      <c r="T21" s="25">
        <f t="shared" si="8"/>
        <v>3</v>
      </c>
      <c r="U21" s="28">
        <v>3</v>
      </c>
      <c r="V21" s="25">
        <v>0</v>
      </c>
      <c r="W21" s="29">
        <f t="shared" si="19"/>
        <v>0</v>
      </c>
      <c r="X21" s="28">
        <v>0</v>
      </c>
      <c r="Y21" s="25">
        <v>0</v>
      </c>
      <c r="Z21" s="25">
        <v>0</v>
      </c>
      <c r="AA21" s="101">
        <v>0</v>
      </c>
    </row>
    <row r="22" spans="1:28" s="2" customFormat="1" ht="15">
      <c r="A22" s="199">
        <v>14</v>
      </c>
      <c r="B22" s="25">
        <f t="shared" si="20"/>
        <v>9</v>
      </c>
      <c r="C22" s="25">
        <f t="shared" si="21"/>
        <v>3</v>
      </c>
      <c r="D22" s="26">
        <f t="shared" si="21"/>
        <v>6</v>
      </c>
      <c r="E22" s="27">
        <f t="shared" si="0"/>
        <v>0</v>
      </c>
      <c r="F22" s="25">
        <v>0</v>
      </c>
      <c r="G22" s="26">
        <v>0</v>
      </c>
      <c r="H22" s="28">
        <f t="shared" si="16"/>
        <v>0</v>
      </c>
      <c r="I22" s="25">
        <v>0</v>
      </c>
      <c r="J22" s="26">
        <v>0</v>
      </c>
      <c r="K22" s="27">
        <f t="shared" si="22"/>
        <v>0</v>
      </c>
      <c r="L22" s="25">
        <v>0</v>
      </c>
      <c r="M22" s="25">
        <v>0</v>
      </c>
      <c r="N22" s="25">
        <f t="shared" si="17"/>
        <v>1</v>
      </c>
      <c r="O22" s="25">
        <v>1</v>
      </c>
      <c r="P22" s="25">
        <v>0</v>
      </c>
      <c r="Q22" s="32">
        <f t="shared" si="18"/>
        <v>0</v>
      </c>
      <c r="R22" s="25">
        <v>0</v>
      </c>
      <c r="S22" s="25">
        <v>0</v>
      </c>
      <c r="T22" s="25">
        <f t="shared" si="8"/>
        <v>6</v>
      </c>
      <c r="U22" s="28">
        <v>6</v>
      </c>
      <c r="V22" s="25">
        <v>0</v>
      </c>
      <c r="W22" s="29">
        <f t="shared" si="19"/>
        <v>0</v>
      </c>
      <c r="X22" s="28">
        <v>0</v>
      </c>
      <c r="Y22" s="25">
        <v>0</v>
      </c>
      <c r="Z22" s="25">
        <v>0</v>
      </c>
      <c r="AA22" s="101">
        <v>0</v>
      </c>
    </row>
    <row r="23" spans="1:28" s="2" customFormat="1" ht="15">
      <c r="A23" s="24">
        <v>15</v>
      </c>
      <c r="B23" s="25">
        <f t="shared" si="20"/>
        <v>8</v>
      </c>
      <c r="C23" s="25">
        <f t="shared" si="21"/>
        <v>3</v>
      </c>
      <c r="D23" s="26">
        <f t="shared" si="21"/>
        <v>5</v>
      </c>
      <c r="E23" s="27">
        <f t="shared" si="0"/>
        <v>0</v>
      </c>
      <c r="F23" s="25">
        <v>0</v>
      </c>
      <c r="G23" s="26">
        <v>0</v>
      </c>
      <c r="H23" s="28">
        <f t="shared" si="16"/>
        <v>0</v>
      </c>
      <c r="I23" s="25">
        <v>0</v>
      </c>
      <c r="J23" s="26">
        <v>0</v>
      </c>
      <c r="K23" s="27">
        <f t="shared" si="22"/>
        <v>0</v>
      </c>
      <c r="L23" s="25">
        <v>0</v>
      </c>
      <c r="M23" s="25">
        <v>0</v>
      </c>
      <c r="N23" s="25">
        <f t="shared" si="17"/>
        <v>1</v>
      </c>
      <c r="O23" s="25">
        <v>0</v>
      </c>
      <c r="P23" s="25">
        <v>1</v>
      </c>
      <c r="Q23" s="32">
        <f t="shared" si="18"/>
        <v>0</v>
      </c>
      <c r="R23" s="25">
        <v>0</v>
      </c>
      <c r="S23" s="25">
        <v>0</v>
      </c>
      <c r="T23" s="25">
        <f t="shared" si="8"/>
        <v>8</v>
      </c>
      <c r="U23" s="28">
        <v>0</v>
      </c>
      <c r="V23" s="25">
        <v>8</v>
      </c>
      <c r="W23" s="29">
        <f t="shared" si="19"/>
        <v>0</v>
      </c>
      <c r="X23" s="28">
        <v>0</v>
      </c>
      <c r="Y23" s="25">
        <v>0</v>
      </c>
      <c r="Z23" s="25">
        <v>0</v>
      </c>
      <c r="AA23" s="101">
        <v>0</v>
      </c>
    </row>
    <row r="24" spans="1:28" s="2" customFormat="1" ht="15.75" thickBot="1">
      <c r="A24" s="24">
        <v>16</v>
      </c>
      <c r="B24" s="25">
        <f t="shared" si="20"/>
        <v>10</v>
      </c>
      <c r="C24" s="25">
        <f t="shared" si="21"/>
        <v>5</v>
      </c>
      <c r="D24" s="26">
        <f t="shared" si="21"/>
        <v>5</v>
      </c>
      <c r="E24" s="27">
        <f t="shared" si="0"/>
        <v>2</v>
      </c>
      <c r="F24" s="25">
        <v>2</v>
      </c>
      <c r="G24" s="26">
        <v>0</v>
      </c>
      <c r="H24" s="28">
        <f t="shared" si="16"/>
        <v>0</v>
      </c>
      <c r="I24" s="25">
        <v>0</v>
      </c>
      <c r="J24" s="26">
        <v>0</v>
      </c>
      <c r="K24" s="27">
        <f t="shared" si="22"/>
        <v>0</v>
      </c>
      <c r="L24" s="25">
        <v>0</v>
      </c>
      <c r="M24" s="25">
        <v>0</v>
      </c>
      <c r="N24" s="25">
        <f t="shared" si="17"/>
        <v>0</v>
      </c>
      <c r="O24" s="25">
        <v>0</v>
      </c>
      <c r="P24" s="25">
        <v>0</v>
      </c>
      <c r="Q24" s="32">
        <f t="shared" si="18"/>
        <v>0</v>
      </c>
      <c r="R24" s="25">
        <v>0</v>
      </c>
      <c r="S24" s="25">
        <v>0</v>
      </c>
      <c r="T24" s="25">
        <f t="shared" si="8"/>
        <v>0</v>
      </c>
      <c r="U24" s="28">
        <v>0</v>
      </c>
      <c r="V24" s="25">
        <v>0</v>
      </c>
      <c r="W24" s="29">
        <f t="shared" si="19"/>
        <v>0</v>
      </c>
      <c r="X24" s="28">
        <v>0</v>
      </c>
      <c r="Y24" s="25">
        <v>0</v>
      </c>
      <c r="Z24" s="25">
        <v>0</v>
      </c>
      <c r="AA24" s="101">
        <v>0</v>
      </c>
    </row>
    <row r="25" spans="1:28" s="2" customFormat="1" ht="15.75" thickBot="1">
      <c r="A25" s="107"/>
      <c r="B25" s="110">
        <f>SUM(B18:B24)</f>
        <v>64</v>
      </c>
      <c r="C25" s="110">
        <f>SUM(C18:C24)</f>
        <v>29</v>
      </c>
      <c r="D25" s="110">
        <f>SUM(D18:D24)</f>
        <v>35</v>
      </c>
      <c r="E25" s="109">
        <f t="shared" ref="E25:Y25" si="23">SUM(E18:E24)</f>
        <v>7</v>
      </c>
      <c r="F25" s="110">
        <f t="shared" si="23"/>
        <v>4</v>
      </c>
      <c r="G25" s="110">
        <f t="shared" si="23"/>
        <v>3</v>
      </c>
      <c r="H25" s="109">
        <f t="shared" si="23"/>
        <v>1</v>
      </c>
      <c r="I25" s="110">
        <f t="shared" si="23"/>
        <v>0</v>
      </c>
      <c r="J25" s="110">
        <f t="shared" si="23"/>
        <v>1</v>
      </c>
      <c r="K25" s="109">
        <f t="shared" si="23"/>
        <v>0</v>
      </c>
      <c r="L25" s="110">
        <f t="shared" si="23"/>
        <v>0</v>
      </c>
      <c r="M25" s="110">
        <f t="shared" si="23"/>
        <v>0</v>
      </c>
      <c r="N25" s="109">
        <f>SUM(N18:N24)</f>
        <v>7</v>
      </c>
      <c r="O25" s="110">
        <f t="shared" si="23"/>
        <v>5</v>
      </c>
      <c r="P25" s="110">
        <f t="shared" si="23"/>
        <v>2</v>
      </c>
      <c r="Q25" s="109">
        <f t="shared" si="23"/>
        <v>0</v>
      </c>
      <c r="R25" s="110">
        <f t="shared" si="23"/>
        <v>0</v>
      </c>
      <c r="S25" s="110">
        <f t="shared" si="23"/>
        <v>0</v>
      </c>
      <c r="T25" s="109">
        <f t="shared" si="23"/>
        <v>33</v>
      </c>
      <c r="U25" s="110">
        <f t="shared" si="23"/>
        <v>20</v>
      </c>
      <c r="V25" s="110">
        <f t="shared" si="23"/>
        <v>13</v>
      </c>
      <c r="W25" s="109">
        <f t="shared" si="23"/>
        <v>0</v>
      </c>
      <c r="X25" s="110">
        <f t="shared" si="23"/>
        <v>0</v>
      </c>
      <c r="Y25" s="110">
        <f t="shared" si="23"/>
        <v>0</v>
      </c>
      <c r="Z25" s="108">
        <v>0</v>
      </c>
      <c r="AA25" s="33">
        <v>0</v>
      </c>
    </row>
    <row r="26" spans="1:28" s="2" customFormat="1" ht="15">
      <c r="A26" s="129">
        <v>17</v>
      </c>
      <c r="B26" s="25">
        <f t="shared" ref="B26:B32" si="24">SUM(C26:D26)</f>
        <v>10</v>
      </c>
      <c r="C26" s="25">
        <f>SUM(C24,F26,I26)-SUM(L26,O26,R26)</f>
        <v>6</v>
      </c>
      <c r="D26" s="26">
        <f>SUM(D24,G26,J26)-SUM(M26,P26,S26)</f>
        <v>4</v>
      </c>
      <c r="E26" s="27">
        <f t="shared" si="0"/>
        <v>1</v>
      </c>
      <c r="F26" s="25">
        <v>1</v>
      </c>
      <c r="G26" s="26">
        <v>0</v>
      </c>
      <c r="H26" s="28">
        <f t="shared" ref="H26:H32" si="25">SUM(I26:J26)</f>
        <v>0</v>
      </c>
      <c r="I26" s="25">
        <v>0</v>
      </c>
      <c r="J26" s="26">
        <v>0</v>
      </c>
      <c r="K26" s="27">
        <f t="shared" si="22"/>
        <v>0</v>
      </c>
      <c r="L26" s="25">
        <v>0</v>
      </c>
      <c r="M26" s="25">
        <v>0</v>
      </c>
      <c r="N26" s="25">
        <f t="shared" si="17"/>
        <v>1</v>
      </c>
      <c r="O26" s="25">
        <v>0</v>
      </c>
      <c r="P26" s="25">
        <v>1</v>
      </c>
      <c r="Q26" s="32">
        <f>SUM(R26:S26)</f>
        <v>0</v>
      </c>
      <c r="R26" s="25">
        <v>0</v>
      </c>
      <c r="S26" s="25">
        <v>0</v>
      </c>
      <c r="T26" s="25">
        <f t="shared" si="8"/>
        <v>6</v>
      </c>
      <c r="U26" s="28">
        <v>6</v>
      </c>
      <c r="V26" s="25">
        <v>0</v>
      </c>
      <c r="W26" s="29">
        <f t="shared" ref="W26:W32" si="26">SUM(X26:Y26)</f>
        <v>0</v>
      </c>
      <c r="X26" s="28"/>
      <c r="Y26" s="25"/>
      <c r="Z26" s="25">
        <v>0</v>
      </c>
      <c r="AA26" s="101">
        <v>0</v>
      </c>
      <c r="AB26" s="149"/>
    </row>
    <row r="27" spans="1:28" s="2" customFormat="1" ht="15">
      <c r="A27" s="129">
        <v>18</v>
      </c>
      <c r="B27" s="25">
        <f t="shared" si="24"/>
        <v>9</v>
      </c>
      <c r="C27" s="25">
        <f t="shared" ref="C27:D32" si="27">SUM(C26,F27,I27)-SUM(L27,O27,R27)</f>
        <v>6</v>
      </c>
      <c r="D27" s="26">
        <f t="shared" si="27"/>
        <v>3</v>
      </c>
      <c r="E27" s="27">
        <f t="shared" si="0"/>
        <v>2</v>
      </c>
      <c r="F27" s="25">
        <v>1</v>
      </c>
      <c r="G27" s="26">
        <v>1</v>
      </c>
      <c r="H27" s="28">
        <f t="shared" si="25"/>
        <v>0</v>
      </c>
      <c r="I27" s="25">
        <v>0</v>
      </c>
      <c r="J27" s="26">
        <v>0</v>
      </c>
      <c r="K27" s="27">
        <f t="shared" si="22"/>
        <v>0</v>
      </c>
      <c r="L27" s="25">
        <v>0</v>
      </c>
      <c r="M27" s="26">
        <v>0</v>
      </c>
      <c r="N27" s="25">
        <f t="shared" si="17"/>
        <v>3</v>
      </c>
      <c r="O27" s="25">
        <v>1</v>
      </c>
      <c r="P27" s="26">
        <v>2</v>
      </c>
      <c r="Q27" s="27">
        <f>SUM(R27:S27)</f>
        <v>0</v>
      </c>
      <c r="R27" s="25">
        <v>0</v>
      </c>
      <c r="S27" s="26">
        <v>0</v>
      </c>
      <c r="T27" s="25">
        <f t="shared" si="8"/>
        <v>27</v>
      </c>
      <c r="U27" s="25">
        <v>7</v>
      </c>
      <c r="V27" s="26">
        <v>20</v>
      </c>
      <c r="W27" s="29">
        <f t="shared" si="26"/>
        <v>0</v>
      </c>
      <c r="X27" s="28"/>
      <c r="Y27" s="25"/>
      <c r="Z27" s="25">
        <v>0</v>
      </c>
      <c r="AA27" s="101">
        <v>0</v>
      </c>
    </row>
    <row r="28" spans="1:28" s="2" customFormat="1" ht="15">
      <c r="A28" s="129">
        <v>19</v>
      </c>
      <c r="B28" s="25">
        <f t="shared" si="24"/>
        <v>10</v>
      </c>
      <c r="C28" s="25">
        <f t="shared" si="27"/>
        <v>7</v>
      </c>
      <c r="D28" s="26">
        <f t="shared" si="27"/>
        <v>3</v>
      </c>
      <c r="E28" s="27">
        <f t="shared" si="0"/>
        <v>4</v>
      </c>
      <c r="F28" s="25">
        <v>2</v>
      </c>
      <c r="G28" s="26">
        <v>2</v>
      </c>
      <c r="H28" s="28">
        <f t="shared" si="25"/>
        <v>0</v>
      </c>
      <c r="I28" s="25">
        <v>0</v>
      </c>
      <c r="J28" s="26">
        <v>0</v>
      </c>
      <c r="K28" s="27">
        <f t="shared" si="22"/>
        <v>0</v>
      </c>
      <c r="L28" s="25">
        <v>0</v>
      </c>
      <c r="M28" s="25">
        <v>0</v>
      </c>
      <c r="N28" s="25">
        <f t="shared" si="17"/>
        <v>3</v>
      </c>
      <c r="O28" s="25">
        <v>1</v>
      </c>
      <c r="P28" s="26">
        <v>2</v>
      </c>
      <c r="Q28" s="31">
        <v>0</v>
      </c>
      <c r="R28" s="25">
        <v>0</v>
      </c>
      <c r="S28" s="25">
        <v>0</v>
      </c>
      <c r="T28" s="25">
        <f t="shared" si="8"/>
        <v>22</v>
      </c>
      <c r="U28" s="25">
        <v>2</v>
      </c>
      <c r="V28" s="26">
        <v>20</v>
      </c>
      <c r="W28" s="29">
        <f t="shared" si="26"/>
        <v>0</v>
      </c>
      <c r="X28" s="28">
        <v>0</v>
      </c>
      <c r="Y28" s="25">
        <v>0</v>
      </c>
      <c r="Z28" s="25">
        <v>0</v>
      </c>
      <c r="AA28" s="101">
        <v>0</v>
      </c>
      <c r="AB28" s="9"/>
    </row>
    <row r="29" spans="1:28" s="2" customFormat="1" ht="15">
      <c r="A29" s="129">
        <v>20</v>
      </c>
      <c r="B29" s="25">
        <f t="shared" si="24"/>
        <v>10</v>
      </c>
      <c r="C29" s="25">
        <f t="shared" si="27"/>
        <v>7</v>
      </c>
      <c r="D29" s="26">
        <f t="shared" si="27"/>
        <v>3</v>
      </c>
      <c r="E29" s="27">
        <f t="shared" si="0"/>
        <v>0</v>
      </c>
      <c r="F29" s="25">
        <v>0</v>
      </c>
      <c r="G29" s="26">
        <v>0</v>
      </c>
      <c r="H29" s="28">
        <f t="shared" si="25"/>
        <v>0</v>
      </c>
      <c r="I29" s="25">
        <v>0</v>
      </c>
      <c r="J29" s="26">
        <v>0</v>
      </c>
      <c r="K29" s="27">
        <f t="shared" si="22"/>
        <v>0</v>
      </c>
      <c r="L29" s="25">
        <v>0</v>
      </c>
      <c r="M29" s="25">
        <v>0</v>
      </c>
      <c r="N29" s="25">
        <f t="shared" si="17"/>
        <v>0</v>
      </c>
      <c r="O29" s="25">
        <v>0</v>
      </c>
      <c r="P29" s="26">
        <v>0</v>
      </c>
      <c r="Q29" s="31">
        <f>SUM(R29:S29)</f>
        <v>0</v>
      </c>
      <c r="R29" s="25">
        <v>0</v>
      </c>
      <c r="S29" s="25">
        <v>0</v>
      </c>
      <c r="T29" s="25">
        <f t="shared" si="8"/>
        <v>0</v>
      </c>
      <c r="U29" s="25">
        <v>0</v>
      </c>
      <c r="V29" s="26">
        <v>0</v>
      </c>
      <c r="W29" s="29">
        <f t="shared" si="26"/>
        <v>0</v>
      </c>
      <c r="X29" s="28">
        <v>0</v>
      </c>
      <c r="Y29" s="25">
        <v>0</v>
      </c>
      <c r="Z29" s="25">
        <v>0</v>
      </c>
      <c r="AA29" s="101">
        <v>0</v>
      </c>
      <c r="AB29" s="9"/>
    </row>
    <row r="30" spans="1:28" s="9" customFormat="1" ht="15">
      <c r="A30" s="129">
        <v>21</v>
      </c>
      <c r="B30" s="25">
        <f t="shared" si="24"/>
        <v>11</v>
      </c>
      <c r="C30" s="25">
        <f t="shared" si="27"/>
        <v>7</v>
      </c>
      <c r="D30" s="26">
        <f t="shared" si="27"/>
        <v>4</v>
      </c>
      <c r="E30" s="27">
        <f>SUM(F30:G30)</f>
        <v>1</v>
      </c>
      <c r="F30" s="25">
        <v>0</v>
      </c>
      <c r="G30" s="26">
        <v>1</v>
      </c>
      <c r="H30" s="28">
        <f t="shared" si="25"/>
        <v>1</v>
      </c>
      <c r="I30" s="25">
        <v>1</v>
      </c>
      <c r="J30" s="26">
        <v>0</v>
      </c>
      <c r="K30" s="27">
        <f>SUM(L30:M30)</f>
        <v>0</v>
      </c>
      <c r="L30" s="25">
        <v>0</v>
      </c>
      <c r="M30" s="25">
        <v>0</v>
      </c>
      <c r="N30" s="25">
        <f>SUM(O30:P30)</f>
        <v>1</v>
      </c>
      <c r="O30" s="25">
        <v>1</v>
      </c>
      <c r="P30" s="26">
        <v>0</v>
      </c>
      <c r="Q30" s="31">
        <f>SUM(R30:S30)</f>
        <v>0</v>
      </c>
      <c r="R30" s="25">
        <v>0</v>
      </c>
      <c r="S30" s="25">
        <v>0</v>
      </c>
      <c r="T30" s="25">
        <f>SUM(U30:V30)</f>
        <v>25</v>
      </c>
      <c r="U30" s="25">
        <v>25</v>
      </c>
      <c r="V30" s="26">
        <v>0</v>
      </c>
      <c r="W30" s="29">
        <f t="shared" si="26"/>
        <v>0</v>
      </c>
      <c r="X30" s="28">
        <v>0</v>
      </c>
      <c r="Y30" s="25">
        <v>0</v>
      </c>
      <c r="Z30" s="25">
        <v>0</v>
      </c>
      <c r="AA30" s="101">
        <v>0</v>
      </c>
    </row>
    <row r="31" spans="1:28" s="9" customFormat="1" ht="15">
      <c r="A31" s="129">
        <v>22</v>
      </c>
      <c r="B31" s="25">
        <f t="shared" si="24"/>
        <v>11</v>
      </c>
      <c r="C31" s="25">
        <f t="shared" si="27"/>
        <v>7</v>
      </c>
      <c r="D31" s="26">
        <f t="shared" si="27"/>
        <v>4</v>
      </c>
      <c r="E31" s="27">
        <f>SUM(F31:G31)</f>
        <v>0</v>
      </c>
      <c r="F31" s="25">
        <v>0</v>
      </c>
      <c r="G31" s="26">
        <v>0</v>
      </c>
      <c r="H31" s="28">
        <f t="shared" si="25"/>
        <v>0</v>
      </c>
      <c r="I31" s="25">
        <v>0</v>
      </c>
      <c r="J31" s="26">
        <v>0</v>
      </c>
      <c r="K31" s="27">
        <f>SUM(L31:M31)</f>
        <v>0</v>
      </c>
      <c r="L31" s="25">
        <v>0</v>
      </c>
      <c r="M31" s="25">
        <v>0</v>
      </c>
      <c r="N31" s="25">
        <f>SUM(O31:P31)</f>
        <v>0</v>
      </c>
      <c r="O31" s="25">
        <v>0</v>
      </c>
      <c r="P31" s="26">
        <v>0</v>
      </c>
      <c r="Q31" s="31">
        <f>SUM(R31:S31)</f>
        <v>0</v>
      </c>
      <c r="R31" s="25">
        <v>0</v>
      </c>
      <c r="S31" s="25">
        <v>0</v>
      </c>
      <c r="T31" s="25">
        <f>SUM(U31:V31)</f>
        <v>0</v>
      </c>
      <c r="U31" s="25">
        <v>0</v>
      </c>
      <c r="V31" s="26">
        <v>0</v>
      </c>
      <c r="W31" s="29">
        <f t="shared" si="26"/>
        <v>0</v>
      </c>
      <c r="X31" s="28">
        <v>0</v>
      </c>
      <c r="Y31" s="25">
        <v>0</v>
      </c>
      <c r="Z31" s="25">
        <v>0</v>
      </c>
      <c r="AA31" s="101">
        <v>0</v>
      </c>
    </row>
    <row r="32" spans="1:28" s="9" customFormat="1" ht="15.75" thickBot="1">
      <c r="A32" s="129">
        <v>23</v>
      </c>
      <c r="B32" s="25">
        <f t="shared" si="24"/>
        <v>11</v>
      </c>
      <c r="C32" s="25">
        <f t="shared" si="27"/>
        <v>6</v>
      </c>
      <c r="D32" s="26">
        <f t="shared" si="27"/>
        <v>5</v>
      </c>
      <c r="E32" s="27">
        <f>SUM(F32:G32)</f>
        <v>1</v>
      </c>
      <c r="F32" s="25">
        <v>0</v>
      </c>
      <c r="G32" s="26">
        <v>1</v>
      </c>
      <c r="H32" s="28">
        <f t="shared" si="25"/>
        <v>0</v>
      </c>
      <c r="I32" s="25">
        <v>0</v>
      </c>
      <c r="J32" s="26">
        <v>0</v>
      </c>
      <c r="K32" s="27">
        <f>SUM(L32:M32)</f>
        <v>0</v>
      </c>
      <c r="L32" s="25">
        <v>0</v>
      </c>
      <c r="M32" s="25">
        <v>0</v>
      </c>
      <c r="N32" s="25">
        <f>SUM(O32:P32)</f>
        <v>1</v>
      </c>
      <c r="O32" s="25">
        <v>1</v>
      </c>
      <c r="P32" s="26">
        <v>0</v>
      </c>
      <c r="Q32" s="31">
        <f>SUM(R32:S32)</f>
        <v>0</v>
      </c>
      <c r="R32" s="25">
        <v>0</v>
      </c>
      <c r="S32" s="25">
        <v>0</v>
      </c>
      <c r="T32" s="25">
        <f>SUM(U32:V32)</f>
        <v>4</v>
      </c>
      <c r="U32" s="25">
        <v>4</v>
      </c>
      <c r="V32" s="26">
        <v>0</v>
      </c>
      <c r="W32" s="29">
        <f t="shared" si="26"/>
        <v>0</v>
      </c>
      <c r="X32" s="28">
        <v>0</v>
      </c>
      <c r="Y32" s="25">
        <v>0</v>
      </c>
      <c r="Z32" s="25">
        <v>0</v>
      </c>
      <c r="AA32" s="101">
        <v>0</v>
      </c>
    </row>
    <row r="33" spans="1:28" s="9" customFormat="1" ht="15.75" thickBot="1">
      <c r="A33" s="130"/>
      <c r="B33" s="109">
        <f t="shared" ref="B33:Y33" si="28">SUM(B26:B32)</f>
        <v>72</v>
      </c>
      <c r="C33" s="109">
        <f t="shared" si="28"/>
        <v>46</v>
      </c>
      <c r="D33" s="109">
        <f t="shared" si="28"/>
        <v>26</v>
      </c>
      <c r="E33" s="109">
        <f t="shared" si="28"/>
        <v>9</v>
      </c>
      <c r="F33" s="110">
        <f t="shared" si="28"/>
        <v>4</v>
      </c>
      <c r="G33" s="110">
        <f t="shared" si="28"/>
        <v>5</v>
      </c>
      <c r="H33" s="109">
        <f t="shared" si="28"/>
        <v>1</v>
      </c>
      <c r="I33" s="110">
        <f t="shared" si="28"/>
        <v>1</v>
      </c>
      <c r="J33" s="110">
        <f t="shared" si="28"/>
        <v>0</v>
      </c>
      <c r="K33" s="109">
        <f t="shared" si="28"/>
        <v>0</v>
      </c>
      <c r="L33" s="110">
        <f t="shared" si="28"/>
        <v>0</v>
      </c>
      <c r="M33" s="110">
        <f t="shared" si="28"/>
        <v>0</v>
      </c>
      <c r="N33" s="109">
        <f t="shared" si="28"/>
        <v>9</v>
      </c>
      <c r="O33" s="110">
        <f t="shared" si="28"/>
        <v>4</v>
      </c>
      <c r="P33" s="110">
        <f t="shared" si="28"/>
        <v>5</v>
      </c>
      <c r="Q33" s="109">
        <f t="shared" si="28"/>
        <v>0</v>
      </c>
      <c r="R33" s="110">
        <f t="shared" si="28"/>
        <v>0</v>
      </c>
      <c r="S33" s="110">
        <f t="shared" si="28"/>
        <v>0</v>
      </c>
      <c r="T33" s="109">
        <f t="shared" si="28"/>
        <v>84</v>
      </c>
      <c r="U33" s="110">
        <f t="shared" si="28"/>
        <v>44</v>
      </c>
      <c r="V33" s="110">
        <f t="shared" si="28"/>
        <v>40</v>
      </c>
      <c r="W33" s="109">
        <f t="shared" si="28"/>
        <v>0</v>
      </c>
      <c r="X33" s="110">
        <f t="shared" si="28"/>
        <v>0</v>
      </c>
      <c r="Y33" s="110">
        <f t="shared" si="28"/>
        <v>0</v>
      </c>
      <c r="Z33" s="108">
        <v>0</v>
      </c>
      <c r="AA33" s="33">
        <v>0</v>
      </c>
    </row>
    <row r="34" spans="1:28" s="9" customFormat="1" ht="15">
      <c r="A34" s="129">
        <v>24</v>
      </c>
      <c r="B34" s="25">
        <f t="shared" ref="B34:B38" si="29">SUM(C34:D34)</f>
        <v>7</v>
      </c>
      <c r="C34" s="25">
        <f>SUM(C32,F34,I34)-SUM(L34,O34,R34)</f>
        <v>3</v>
      </c>
      <c r="D34" s="26">
        <f>SUM(D32,G34,J34)-SUM(M34,P34,S34)</f>
        <v>4</v>
      </c>
      <c r="E34" s="27">
        <f t="shared" ref="E34:E38" si="30">SUM(F34:G34)</f>
        <v>0</v>
      </c>
      <c r="F34" s="25">
        <v>0</v>
      </c>
      <c r="G34" s="26">
        <v>0</v>
      </c>
      <c r="H34" s="28">
        <f t="shared" ref="H34:H38" si="31">SUM(I34:J34)</f>
        <v>0</v>
      </c>
      <c r="I34" s="25">
        <v>0</v>
      </c>
      <c r="J34" s="26">
        <v>0</v>
      </c>
      <c r="K34" s="27">
        <f t="shared" ref="K34:K38" si="32">SUM(L34:M34)</f>
        <v>0</v>
      </c>
      <c r="L34" s="25">
        <v>0</v>
      </c>
      <c r="M34" s="25">
        <v>0</v>
      </c>
      <c r="N34" s="25">
        <f t="shared" ref="N34:N38" si="33">SUM(O34:P34)</f>
        <v>4</v>
      </c>
      <c r="O34" s="25">
        <v>3</v>
      </c>
      <c r="P34" s="26">
        <v>1</v>
      </c>
      <c r="Q34" s="31">
        <f t="shared" ref="Q34:Q38" si="34">SUM(R34:S34)</f>
        <v>0</v>
      </c>
      <c r="R34" s="25">
        <v>0</v>
      </c>
      <c r="S34" s="25">
        <v>0</v>
      </c>
      <c r="T34" s="25">
        <f t="shared" ref="T34:T38" si="35">SUM(U34:V34)</f>
        <v>24</v>
      </c>
      <c r="U34" s="25">
        <v>21</v>
      </c>
      <c r="V34" s="26">
        <v>3</v>
      </c>
      <c r="W34" s="29">
        <f t="shared" ref="W34:W38" si="36">SUM(X34:Y34)</f>
        <v>0</v>
      </c>
      <c r="X34" s="28">
        <v>0</v>
      </c>
      <c r="Y34" s="25">
        <v>0</v>
      </c>
      <c r="Z34" s="25">
        <v>0</v>
      </c>
      <c r="AA34" s="101">
        <v>0</v>
      </c>
    </row>
    <row r="35" spans="1:28" s="9" customFormat="1" ht="15">
      <c r="A35" s="129">
        <v>25</v>
      </c>
      <c r="B35" s="25">
        <f t="shared" si="29"/>
        <v>10</v>
      </c>
      <c r="C35" s="25">
        <f t="shared" ref="C35:D38" si="37">SUM(C34,F35,I35)-SUM(L35,O35,R35)</f>
        <v>2</v>
      </c>
      <c r="D35" s="26">
        <f t="shared" si="37"/>
        <v>8</v>
      </c>
      <c r="E35" s="27">
        <f t="shared" si="30"/>
        <v>4</v>
      </c>
      <c r="F35" s="25">
        <v>0</v>
      </c>
      <c r="G35" s="26">
        <v>4</v>
      </c>
      <c r="H35" s="28">
        <f t="shared" si="31"/>
        <v>0</v>
      </c>
      <c r="I35" s="25">
        <v>0</v>
      </c>
      <c r="J35" s="26">
        <v>0</v>
      </c>
      <c r="K35" s="27">
        <f t="shared" si="32"/>
        <v>0</v>
      </c>
      <c r="L35" s="25">
        <v>0</v>
      </c>
      <c r="M35" s="25">
        <v>0</v>
      </c>
      <c r="N35" s="25">
        <f t="shared" si="33"/>
        <v>1</v>
      </c>
      <c r="O35" s="25">
        <v>1</v>
      </c>
      <c r="P35" s="26">
        <v>0</v>
      </c>
      <c r="Q35" s="31">
        <f t="shared" si="34"/>
        <v>0</v>
      </c>
      <c r="R35" s="25">
        <v>0</v>
      </c>
      <c r="S35" s="25">
        <v>0</v>
      </c>
      <c r="T35" s="25">
        <f t="shared" si="35"/>
        <v>7</v>
      </c>
      <c r="U35" s="25">
        <v>7</v>
      </c>
      <c r="V35" s="26">
        <v>0</v>
      </c>
      <c r="W35" s="29">
        <f t="shared" si="36"/>
        <v>0</v>
      </c>
      <c r="X35" s="28">
        <v>0</v>
      </c>
      <c r="Y35" s="25">
        <v>0</v>
      </c>
      <c r="Z35" s="25">
        <v>0</v>
      </c>
      <c r="AA35" s="101">
        <v>0</v>
      </c>
    </row>
    <row r="36" spans="1:28" s="9" customFormat="1" ht="15">
      <c r="A36" s="129">
        <v>26</v>
      </c>
      <c r="B36" s="25">
        <f t="shared" si="29"/>
        <v>8</v>
      </c>
      <c r="C36" s="25">
        <f t="shared" si="37"/>
        <v>2</v>
      </c>
      <c r="D36" s="26">
        <f t="shared" si="37"/>
        <v>6</v>
      </c>
      <c r="E36" s="27">
        <f t="shared" si="30"/>
        <v>0</v>
      </c>
      <c r="F36" s="25">
        <v>0</v>
      </c>
      <c r="G36" s="26">
        <v>0</v>
      </c>
      <c r="H36" s="28">
        <f t="shared" si="31"/>
        <v>0</v>
      </c>
      <c r="I36" s="25">
        <v>0</v>
      </c>
      <c r="J36" s="26">
        <v>0</v>
      </c>
      <c r="K36" s="27">
        <f t="shared" si="32"/>
        <v>0</v>
      </c>
      <c r="L36" s="25">
        <v>0</v>
      </c>
      <c r="M36" s="25">
        <v>0</v>
      </c>
      <c r="N36" s="25">
        <f t="shared" si="33"/>
        <v>2</v>
      </c>
      <c r="O36" s="25">
        <v>0</v>
      </c>
      <c r="P36" s="26">
        <v>2</v>
      </c>
      <c r="Q36" s="31">
        <f t="shared" si="34"/>
        <v>0</v>
      </c>
      <c r="R36" s="25">
        <v>0</v>
      </c>
      <c r="S36" s="25">
        <v>0</v>
      </c>
      <c r="T36" s="25">
        <f t="shared" si="35"/>
        <v>14</v>
      </c>
      <c r="U36" s="25">
        <v>0</v>
      </c>
      <c r="V36" s="26">
        <v>14</v>
      </c>
      <c r="W36" s="29">
        <f t="shared" si="36"/>
        <v>0</v>
      </c>
      <c r="X36" s="28">
        <v>0</v>
      </c>
      <c r="Y36" s="25">
        <v>0</v>
      </c>
      <c r="Z36" s="25">
        <v>0</v>
      </c>
      <c r="AA36" s="101">
        <v>0</v>
      </c>
    </row>
    <row r="37" spans="1:28" ht="15">
      <c r="A37" s="129">
        <v>27</v>
      </c>
      <c r="B37" s="25">
        <f t="shared" si="29"/>
        <v>11</v>
      </c>
      <c r="C37" s="25">
        <f t="shared" si="37"/>
        <v>2</v>
      </c>
      <c r="D37" s="26">
        <f t="shared" si="37"/>
        <v>9</v>
      </c>
      <c r="E37" s="27">
        <f t="shared" si="30"/>
        <v>3</v>
      </c>
      <c r="F37" s="25">
        <v>0</v>
      </c>
      <c r="G37" s="26">
        <v>3</v>
      </c>
      <c r="H37" s="28">
        <f t="shared" si="31"/>
        <v>0</v>
      </c>
      <c r="I37" s="25">
        <v>0</v>
      </c>
      <c r="J37" s="26">
        <v>0</v>
      </c>
      <c r="K37" s="27">
        <f t="shared" si="32"/>
        <v>0</v>
      </c>
      <c r="L37" s="25">
        <v>0</v>
      </c>
      <c r="M37" s="25">
        <v>0</v>
      </c>
      <c r="N37" s="25">
        <f t="shared" si="33"/>
        <v>0</v>
      </c>
      <c r="O37" s="25">
        <v>0</v>
      </c>
      <c r="P37" s="26">
        <v>0</v>
      </c>
      <c r="Q37" s="31">
        <f t="shared" si="34"/>
        <v>0</v>
      </c>
      <c r="R37" s="25">
        <v>0</v>
      </c>
      <c r="S37" s="25">
        <v>0</v>
      </c>
      <c r="T37" s="25">
        <f t="shared" si="35"/>
        <v>0</v>
      </c>
      <c r="U37" s="25">
        <v>0</v>
      </c>
      <c r="V37" s="26">
        <v>0</v>
      </c>
      <c r="W37" s="29">
        <f t="shared" si="36"/>
        <v>0</v>
      </c>
      <c r="X37" s="28">
        <v>0</v>
      </c>
      <c r="Y37" s="25">
        <v>0</v>
      </c>
      <c r="Z37" s="25">
        <v>0</v>
      </c>
      <c r="AA37" s="101">
        <v>0</v>
      </c>
    </row>
    <row r="38" spans="1:28" ht="15">
      <c r="A38" s="129">
        <v>28</v>
      </c>
      <c r="B38" s="25">
        <f t="shared" si="29"/>
        <v>9</v>
      </c>
      <c r="C38" s="25">
        <f t="shared" si="37"/>
        <v>2</v>
      </c>
      <c r="D38" s="26">
        <f t="shared" si="37"/>
        <v>7</v>
      </c>
      <c r="E38" s="27">
        <f t="shared" si="30"/>
        <v>0</v>
      </c>
      <c r="F38" s="25">
        <v>0</v>
      </c>
      <c r="G38" s="26">
        <v>0</v>
      </c>
      <c r="H38" s="28">
        <f t="shared" si="31"/>
        <v>0</v>
      </c>
      <c r="I38" s="25">
        <v>0</v>
      </c>
      <c r="J38" s="26">
        <v>0</v>
      </c>
      <c r="K38" s="27">
        <f t="shared" si="32"/>
        <v>0</v>
      </c>
      <c r="L38" s="25">
        <v>0</v>
      </c>
      <c r="M38" s="25">
        <v>0</v>
      </c>
      <c r="N38" s="25">
        <f t="shared" si="33"/>
        <v>2</v>
      </c>
      <c r="O38" s="25">
        <v>0</v>
      </c>
      <c r="P38" s="26">
        <v>2</v>
      </c>
      <c r="Q38" s="31">
        <f t="shared" si="34"/>
        <v>0</v>
      </c>
      <c r="R38" s="25">
        <v>0</v>
      </c>
      <c r="S38" s="25">
        <v>0</v>
      </c>
      <c r="T38" s="25">
        <f t="shared" si="35"/>
        <v>4</v>
      </c>
      <c r="U38" s="25">
        <v>0</v>
      </c>
      <c r="V38" s="26">
        <v>4</v>
      </c>
      <c r="W38" s="29">
        <f t="shared" si="36"/>
        <v>0</v>
      </c>
      <c r="X38" s="28">
        <v>0</v>
      </c>
      <c r="Y38" s="25">
        <v>0</v>
      </c>
      <c r="Z38" s="25">
        <v>0</v>
      </c>
      <c r="AA38" s="101">
        <v>0</v>
      </c>
    </row>
    <row r="39" spans="1:28" ht="15">
      <c r="A39" s="129">
        <v>29</v>
      </c>
      <c r="B39" s="25">
        <f t="shared" ref="B39:B40" si="38">SUM(C39:D39)</f>
        <v>10</v>
      </c>
      <c r="C39" s="25">
        <f t="shared" ref="C39:C40" si="39">SUM(C38,F39,I39)-SUM(L39,O39,R39)</f>
        <v>2</v>
      </c>
      <c r="D39" s="26">
        <f t="shared" ref="D39:D40" si="40">SUM(D38,G39,J39)-SUM(M39,P39,S39)</f>
        <v>8</v>
      </c>
      <c r="E39" s="27">
        <f t="shared" ref="E39:E40" si="41">SUM(F39:G39)</f>
        <v>1</v>
      </c>
      <c r="F39" s="25">
        <v>0</v>
      </c>
      <c r="G39" s="26">
        <v>1</v>
      </c>
      <c r="H39" s="28">
        <f t="shared" ref="H39:H40" si="42">SUM(I39:J39)</f>
        <v>0</v>
      </c>
      <c r="I39" s="25">
        <v>0</v>
      </c>
      <c r="J39" s="26">
        <v>0</v>
      </c>
      <c r="K39" s="27">
        <f t="shared" ref="K39:K40" si="43">SUM(L39:M39)</f>
        <v>0</v>
      </c>
      <c r="L39" s="25">
        <v>0</v>
      </c>
      <c r="M39" s="25">
        <v>0</v>
      </c>
      <c r="N39" s="25">
        <f t="shared" ref="N39:N40" si="44">SUM(O39:P39)</f>
        <v>0</v>
      </c>
      <c r="O39" s="25">
        <v>0</v>
      </c>
      <c r="P39" s="26">
        <v>0</v>
      </c>
      <c r="Q39" s="31">
        <f t="shared" ref="Q39:Q40" si="45">SUM(R39:S39)</f>
        <v>0</v>
      </c>
      <c r="R39" s="25">
        <v>0</v>
      </c>
      <c r="S39" s="25">
        <v>0</v>
      </c>
      <c r="T39" s="25">
        <f t="shared" ref="T39:T40" si="46">SUM(U39:V39)</f>
        <v>0</v>
      </c>
      <c r="U39" s="25">
        <v>0</v>
      </c>
      <c r="V39" s="26">
        <v>0</v>
      </c>
      <c r="W39" s="29">
        <f t="shared" ref="W39:W40" si="47">SUM(X39:Y39)</f>
        <v>0</v>
      </c>
      <c r="X39" s="28">
        <v>0</v>
      </c>
      <c r="Y39" s="25">
        <v>0</v>
      </c>
      <c r="Z39" s="25">
        <v>0</v>
      </c>
      <c r="AA39" s="101">
        <v>0</v>
      </c>
    </row>
    <row r="40" spans="1:28" ht="15.75" thickBot="1">
      <c r="A40" s="129">
        <v>30</v>
      </c>
      <c r="B40" s="25">
        <f t="shared" si="38"/>
        <v>10</v>
      </c>
      <c r="C40" s="25">
        <f t="shared" si="39"/>
        <v>2</v>
      </c>
      <c r="D40" s="26">
        <f t="shared" si="40"/>
        <v>8</v>
      </c>
      <c r="E40" s="27">
        <f t="shared" si="41"/>
        <v>0</v>
      </c>
      <c r="F40" s="25">
        <v>0</v>
      </c>
      <c r="G40" s="26">
        <v>0</v>
      </c>
      <c r="H40" s="28">
        <f t="shared" si="42"/>
        <v>0</v>
      </c>
      <c r="I40" s="25">
        <v>0</v>
      </c>
      <c r="J40" s="26">
        <v>0</v>
      </c>
      <c r="K40" s="27">
        <f t="shared" si="43"/>
        <v>0</v>
      </c>
      <c r="L40" s="25">
        <v>0</v>
      </c>
      <c r="M40" s="25">
        <v>0</v>
      </c>
      <c r="N40" s="25">
        <f t="shared" si="44"/>
        <v>0</v>
      </c>
      <c r="O40" s="25">
        <v>0</v>
      </c>
      <c r="P40" s="26">
        <v>0</v>
      </c>
      <c r="Q40" s="31">
        <f t="shared" si="45"/>
        <v>0</v>
      </c>
      <c r="R40" s="25">
        <v>0</v>
      </c>
      <c r="S40" s="25">
        <v>0</v>
      </c>
      <c r="T40" s="25">
        <f t="shared" si="46"/>
        <v>0</v>
      </c>
      <c r="U40" s="25">
        <v>0</v>
      </c>
      <c r="V40" s="26">
        <v>0</v>
      </c>
      <c r="W40" s="29">
        <f t="shared" si="47"/>
        <v>0</v>
      </c>
      <c r="X40" s="28">
        <v>0</v>
      </c>
      <c r="Y40" s="25">
        <v>0</v>
      </c>
      <c r="Z40" s="25">
        <v>0</v>
      </c>
      <c r="AA40" s="101">
        <v>0</v>
      </c>
    </row>
    <row r="41" spans="1:28" ht="15.75" thickBot="1">
      <c r="A41" s="107"/>
      <c r="B41" s="109">
        <f t="shared" ref="B41:Y41" si="48">SUM(B34:B40)</f>
        <v>65</v>
      </c>
      <c r="C41" s="109">
        <f t="shared" si="48"/>
        <v>15</v>
      </c>
      <c r="D41" s="109">
        <f t="shared" si="48"/>
        <v>50</v>
      </c>
      <c r="E41" s="109">
        <f t="shared" si="48"/>
        <v>8</v>
      </c>
      <c r="F41" s="109">
        <f t="shared" si="48"/>
        <v>0</v>
      </c>
      <c r="G41" s="109">
        <f t="shared" si="48"/>
        <v>8</v>
      </c>
      <c r="H41" s="109">
        <f t="shared" si="48"/>
        <v>0</v>
      </c>
      <c r="I41" s="109">
        <f t="shared" si="48"/>
        <v>0</v>
      </c>
      <c r="J41" s="109">
        <f t="shared" si="48"/>
        <v>0</v>
      </c>
      <c r="K41" s="109">
        <f t="shared" si="48"/>
        <v>0</v>
      </c>
      <c r="L41" s="109">
        <f t="shared" si="48"/>
        <v>0</v>
      </c>
      <c r="M41" s="109">
        <f t="shared" si="48"/>
        <v>0</v>
      </c>
      <c r="N41" s="109">
        <f t="shared" si="48"/>
        <v>9</v>
      </c>
      <c r="O41" s="109">
        <f t="shared" si="48"/>
        <v>4</v>
      </c>
      <c r="P41" s="109">
        <f t="shared" si="48"/>
        <v>5</v>
      </c>
      <c r="Q41" s="109">
        <f t="shared" si="48"/>
        <v>0</v>
      </c>
      <c r="R41" s="109">
        <f t="shared" si="48"/>
        <v>0</v>
      </c>
      <c r="S41" s="109">
        <f t="shared" si="48"/>
        <v>0</v>
      </c>
      <c r="T41" s="109">
        <f t="shared" si="48"/>
        <v>49</v>
      </c>
      <c r="U41" s="109">
        <f t="shared" si="48"/>
        <v>28</v>
      </c>
      <c r="V41" s="109">
        <f t="shared" si="48"/>
        <v>21</v>
      </c>
      <c r="W41" s="109">
        <f t="shared" si="48"/>
        <v>0</v>
      </c>
      <c r="X41" s="109">
        <f t="shared" si="48"/>
        <v>0</v>
      </c>
      <c r="Y41" s="109">
        <f t="shared" si="48"/>
        <v>0</v>
      </c>
      <c r="Z41" s="109">
        <f t="shared" ref="Z41:AA41" si="49">SUM(Z34:Z36)</f>
        <v>0</v>
      </c>
      <c r="AA41" s="109">
        <f t="shared" si="49"/>
        <v>0</v>
      </c>
    </row>
    <row r="42" spans="1:28" ht="15.75" thickBot="1">
      <c r="A42" s="255">
        <v>31</v>
      </c>
      <c r="B42" s="25">
        <f t="shared" ref="B42" si="50">SUM(C42:D42)</f>
        <v>9</v>
      </c>
      <c r="C42" s="25">
        <f>SUM(C40,F42,I42)-SUM(L42,O42,R42)</f>
        <v>2</v>
      </c>
      <c r="D42" s="26">
        <f>SUM(D40,G42,J42)-SUM(M42,P42,S42)</f>
        <v>7</v>
      </c>
      <c r="E42" s="27">
        <f t="shared" ref="E42" si="51">SUM(F42:G42)</f>
        <v>3</v>
      </c>
      <c r="F42" s="25">
        <v>2</v>
      </c>
      <c r="G42" s="26">
        <v>1</v>
      </c>
      <c r="H42" s="28">
        <f t="shared" ref="H42" si="52">SUM(I42:J42)</f>
        <v>0</v>
      </c>
      <c r="I42" s="25">
        <v>0</v>
      </c>
      <c r="J42" s="26">
        <v>0</v>
      </c>
      <c r="K42" s="27">
        <f t="shared" ref="K42" si="53">SUM(L42:M42)</f>
        <v>1</v>
      </c>
      <c r="L42" s="25">
        <v>1</v>
      </c>
      <c r="M42" s="25">
        <v>0</v>
      </c>
      <c r="N42" s="25">
        <f t="shared" ref="N42" si="54">SUM(O42:P42)</f>
        <v>3</v>
      </c>
      <c r="O42" s="25">
        <v>1</v>
      </c>
      <c r="P42" s="26">
        <v>2</v>
      </c>
      <c r="Q42" s="31">
        <f t="shared" ref="Q42" si="55">SUM(R42:S42)</f>
        <v>0</v>
      </c>
      <c r="R42" s="25">
        <v>0</v>
      </c>
      <c r="S42" s="25">
        <v>0</v>
      </c>
      <c r="T42" s="25">
        <f t="shared" ref="T42" si="56">SUM(U42:V42)</f>
        <v>28</v>
      </c>
      <c r="U42" s="25">
        <v>11</v>
      </c>
      <c r="V42" s="26">
        <v>17</v>
      </c>
      <c r="W42" s="29">
        <f t="shared" ref="W42" si="57">SUM(X42:Y42)</f>
        <v>0</v>
      </c>
      <c r="X42" s="28">
        <v>0</v>
      </c>
      <c r="Y42" s="25">
        <v>0</v>
      </c>
      <c r="Z42" s="25">
        <v>0</v>
      </c>
      <c r="AA42" s="101">
        <v>0</v>
      </c>
    </row>
    <row r="43" spans="1:28" ht="15.75" thickBot="1">
      <c r="A43" s="107"/>
      <c r="B43" s="109">
        <f t="shared" ref="B43:Y43" si="58">SUM(B42:B42)</f>
        <v>9</v>
      </c>
      <c r="C43" s="109">
        <f t="shared" si="58"/>
        <v>2</v>
      </c>
      <c r="D43" s="109">
        <f t="shared" si="58"/>
        <v>7</v>
      </c>
      <c r="E43" s="109">
        <f t="shared" si="58"/>
        <v>3</v>
      </c>
      <c r="F43" s="109">
        <f t="shared" si="58"/>
        <v>2</v>
      </c>
      <c r="G43" s="109">
        <f t="shared" si="58"/>
        <v>1</v>
      </c>
      <c r="H43" s="109">
        <f t="shared" si="58"/>
        <v>0</v>
      </c>
      <c r="I43" s="109">
        <f t="shared" si="58"/>
        <v>0</v>
      </c>
      <c r="J43" s="109">
        <f t="shared" si="58"/>
        <v>0</v>
      </c>
      <c r="K43" s="109">
        <f t="shared" si="58"/>
        <v>1</v>
      </c>
      <c r="L43" s="109">
        <f t="shared" si="58"/>
        <v>1</v>
      </c>
      <c r="M43" s="109">
        <f t="shared" si="58"/>
        <v>0</v>
      </c>
      <c r="N43" s="109">
        <f t="shared" si="58"/>
        <v>3</v>
      </c>
      <c r="O43" s="109">
        <f t="shared" si="58"/>
        <v>1</v>
      </c>
      <c r="P43" s="109">
        <f t="shared" si="58"/>
        <v>2</v>
      </c>
      <c r="Q43" s="109">
        <f t="shared" si="58"/>
        <v>0</v>
      </c>
      <c r="R43" s="109">
        <f t="shared" si="58"/>
        <v>0</v>
      </c>
      <c r="S43" s="109">
        <f t="shared" si="58"/>
        <v>0</v>
      </c>
      <c r="T43" s="109">
        <f t="shared" si="58"/>
        <v>28</v>
      </c>
      <c r="U43" s="109">
        <f t="shared" si="58"/>
        <v>11</v>
      </c>
      <c r="V43" s="109">
        <f t="shared" si="58"/>
        <v>17</v>
      </c>
      <c r="W43" s="109">
        <f t="shared" si="58"/>
        <v>0</v>
      </c>
      <c r="X43" s="109">
        <f t="shared" si="58"/>
        <v>0</v>
      </c>
      <c r="Y43" s="109">
        <f t="shared" si="58"/>
        <v>0</v>
      </c>
      <c r="Z43" s="109">
        <f t="shared" ref="Z43:AA43" si="59">SUM(Z36:Z38)</f>
        <v>0</v>
      </c>
      <c r="AA43" s="109">
        <f t="shared" si="59"/>
        <v>0</v>
      </c>
    </row>
    <row r="44" spans="1:28" ht="15.75" thickBot="1">
      <c r="A44" s="113"/>
      <c r="B44" s="179">
        <f t="shared" ref="B44:Y44" si="60">SUM(B9,B17,B25,B33,B41,B43)</f>
        <v>282</v>
      </c>
      <c r="C44" s="179">
        <f t="shared" si="60"/>
        <v>138</v>
      </c>
      <c r="D44" s="179">
        <f t="shared" si="60"/>
        <v>144</v>
      </c>
      <c r="E44" s="179">
        <f t="shared" si="60"/>
        <v>36</v>
      </c>
      <c r="F44" s="179">
        <f t="shared" si="60"/>
        <v>16</v>
      </c>
      <c r="G44" s="179">
        <f t="shared" si="60"/>
        <v>20</v>
      </c>
      <c r="H44" s="179">
        <f t="shared" si="60"/>
        <v>4</v>
      </c>
      <c r="I44" s="179">
        <f t="shared" si="60"/>
        <v>2</v>
      </c>
      <c r="J44" s="179">
        <f t="shared" si="60"/>
        <v>2</v>
      </c>
      <c r="K44" s="179">
        <f t="shared" si="60"/>
        <v>1</v>
      </c>
      <c r="L44" s="179">
        <f t="shared" si="60"/>
        <v>1</v>
      </c>
      <c r="M44" s="179">
        <f t="shared" si="60"/>
        <v>0</v>
      </c>
      <c r="N44" s="179">
        <f t="shared" si="60"/>
        <v>37</v>
      </c>
      <c r="O44" s="179">
        <f t="shared" si="60"/>
        <v>18</v>
      </c>
      <c r="P44" s="179">
        <f t="shared" si="60"/>
        <v>19</v>
      </c>
      <c r="Q44" s="179">
        <f t="shared" si="60"/>
        <v>0</v>
      </c>
      <c r="R44" s="179">
        <f t="shared" si="60"/>
        <v>0</v>
      </c>
      <c r="S44" s="179">
        <f t="shared" si="60"/>
        <v>0</v>
      </c>
      <c r="T44" s="179">
        <f t="shared" si="60"/>
        <v>242</v>
      </c>
      <c r="U44" s="179">
        <f t="shared" si="60"/>
        <v>125</v>
      </c>
      <c r="V44" s="179">
        <f t="shared" si="60"/>
        <v>117</v>
      </c>
      <c r="W44" s="179">
        <f t="shared" si="60"/>
        <v>0</v>
      </c>
      <c r="X44" s="179">
        <f t="shared" si="60"/>
        <v>0</v>
      </c>
      <c r="Y44" s="179">
        <f t="shared" si="60"/>
        <v>0</v>
      </c>
      <c r="Z44" s="180"/>
      <c r="AA44" s="181"/>
      <c r="AB44" s="109">
        <f>SUM(AB37:AB41)</f>
        <v>0</v>
      </c>
    </row>
    <row r="45" spans="1:28">
      <c r="N45" s="6">
        <f>SUM(AC7,E44,H44)-SUM(K44,N44,Q44)</f>
        <v>9</v>
      </c>
      <c r="T45" s="6"/>
    </row>
  </sheetData>
  <mergeCells count="16">
    <mergeCell ref="W5:Y5"/>
    <mergeCell ref="A1:AA1"/>
    <mergeCell ref="B4:D4"/>
    <mergeCell ref="E4:G5"/>
    <mergeCell ref="H4:J4"/>
    <mergeCell ref="K4:M4"/>
    <mergeCell ref="N4:S4"/>
    <mergeCell ref="T4:V4"/>
    <mergeCell ref="W4:Y4"/>
    <mergeCell ref="Z4:AA5"/>
    <mergeCell ref="B5:D5"/>
    <mergeCell ref="H5:J5"/>
    <mergeCell ref="K5:M5"/>
    <mergeCell ref="N5:P5"/>
    <mergeCell ref="Q5:S5"/>
    <mergeCell ref="T5:V5"/>
  </mergeCells>
  <pageMargins left="0.75" right="0.75" top="1" bottom="1" header="0" footer="0"/>
  <pageSetup orientation="portrait" horizontalDpi="4294967294" verticalDpi="4294967294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sheetPr codeName="Hoja23"/>
  <dimension ref="I3:I21"/>
  <sheetViews>
    <sheetView workbookViewId="0">
      <selection activeCell="J24" sqref="J24"/>
    </sheetView>
  </sheetViews>
  <sheetFormatPr baseColWidth="10" defaultRowHeight="12.75"/>
  <sheetData>
    <row r="3" spans="9:9">
      <c r="I3">
        <v>357</v>
      </c>
    </row>
    <row r="4" spans="9:9">
      <c r="I4">
        <v>239</v>
      </c>
    </row>
    <row r="5" spans="9:9">
      <c r="I5">
        <v>1813</v>
      </c>
    </row>
    <row r="6" spans="9:9">
      <c r="I6">
        <v>928</v>
      </c>
    </row>
    <row r="7" spans="9:9">
      <c r="I7">
        <v>417</v>
      </c>
    </row>
    <row r="8" spans="9:9">
      <c r="I8">
        <v>399</v>
      </c>
    </row>
    <row r="9" spans="9:9">
      <c r="I9">
        <v>296</v>
      </c>
    </row>
    <row r="10" spans="9:9">
      <c r="I10">
        <v>447</v>
      </c>
    </row>
    <row r="11" spans="9:9">
      <c r="I11">
        <v>845</v>
      </c>
    </row>
    <row r="12" spans="9:9">
      <c r="I12">
        <v>470</v>
      </c>
    </row>
    <row r="13" spans="9:9">
      <c r="I13">
        <v>442</v>
      </c>
    </row>
    <row r="14" spans="9:9">
      <c r="I14">
        <v>241</v>
      </c>
    </row>
    <row r="15" spans="9:9">
      <c r="I15">
        <v>302</v>
      </c>
    </row>
    <row r="16" spans="9:9">
      <c r="I16">
        <v>27</v>
      </c>
    </row>
    <row r="17" spans="9:9">
      <c r="I17">
        <v>196</v>
      </c>
    </row>
    <row r="18" spans="9:9">
      <c r="I18">
        <v>265</v>
      </c>
    </row>
    <row r="19" spans="9:9">
      <c r="I19">
        <v>231</v>
      </c>
    </row>
    <row r="20" spans="9:9">
      <c r="I20">
        <v>205</v>
      </c>
    </row>
    <row r="21" spans="9:9">
      <c r="I21">
        <f>SUM(I3:I20)</f>
        <v>8120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/>
  <dimension ref="A1:AD137"/>
  <sheetViews>
    <sheetView topLeftCell="A19" workbookViewId="0">
      <selection activeCell="C41" sqref="C41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4" width="7.28515625" customWidth="1"/>
    <col min="15" max="15" width="6.140625" customWidth="1"/>
    <col min="16" max="17" width="7.28515625" customWidth="1"/>
    <col min="18" max="18" width="5.85546875" customWidth="1"/>
    <col min="19" max="19" width="7.28515625" customWidth="1"/>
    <col min="20" max="20" width="6.5703125" customWidth="1"/>
    <col min="21" max="25" width="7.28515625" customWidth="1"/>
    <col min="26" max="26" width="4.7109375" customWidth="1"/>
    <col min="27" max="27" width="5.7109375" style="2" customWidth="1"/>
  </cols>
  <sheetData>
    <row r="1" spans="1:30" ht="15.75">
      <c r="A1" s="298" t="s">
        <v>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</row>
    <row r="2" spans="1:30">
      <c r="A2" s="3" t="s">
        <v>118</v>
      </c>
      <c r="B2" s="3"/>
      <c r="C2" s="3"/>
      <c r="D2" s="4"/>
      <c r="F2" s="4" t="s">
        <v>65</v>
      </c>
      <c r="G2" s="4"/>
      <c r="H2" s="4"/>
      <c r="I2" s="5"/>
      <c r="K2" s="4"/>
      <c r="L2" s="4"/>
      <c r="M2" s="4"/>
      <c r="N2" s="1"/>
    </row>
    <row r="3" spans="1:30" ht="12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30" s="11" customFormat="1" ht="15" customHeight="1" thickTop="1" thickBot="1">
      <c r="A4" s="10" t="s">
        <v>1</v>
      </c>
      <c r="B4" s="299" t="s">
        <v>2</v>
      </c>
      <c r="C4" s="300"/>
      <c r="D4" s="329"/>
      <c r="E4" s="347" t="s">
        <v>7</v>
      </c>
      <c r="F4" s="348"/>
      <c r="G4" s="349"/>
      <c r="H4" s="330" t="s">
        <v>3</v>
      </c>
      <c r="I4" s="330"/>
      <c r="J4" s="331"/>
      <c r="K4" s="330" t="s">
        <v>3</v>
      </c>
      <c r="L4" s="330"/>
      <c r="M4" s="331"/>
      <c r="N4" s="332" t="s">
        <v>4</v>
      </c>
      <c r="O4" s="332"/>
      <c r="P4" s="332"/>
      <c r="Q4" s="332"/>
      <c r="R4" s="332"/>
      <c r="S4" s="333"/>
      <c r="T4" s="336" t="s">
        <v>16</v>
      </c>
      <c r="U4" s="337"/>
      <c r="V4" s="338"/>
      <c r="W4" s="336" t="s">
        <v>18</v>
      </c>
      <c r="X4" s="337"/>
      <c r="Y4" s="338"/>
      <c r="Z4" s="334" t="s">
        <v>20</v>
      </c>
      <c r="AA4" s="315"/>
    </row>
    <row r="5" spans="1:30" s="11" customFormat="1" ht="14.25" customHeight="1" thickBot="1">
      <c r="A5" s="12" t="s">
        <v>5</v>
      </c>
      <c r="B5" s="317" t="s">
        <v>6</v>
      </c>
      <c r="C5" s="318"/>
      <c r="D5" s="345"/>
      <c r="E5" s="350"/>
      <c r="F5" s="351"/>
      <c r="G5" s="352"/>
      <c r="H5" s="316" t="s">
        <v>8</v>
      </c>
      <c r="I5" s="316"/>
      <c r="J5" s="346"/>
      <c r="K5" s="316" t="s">
        <v>9</v>
      </c>
      <c r="L5" s="316"/>
      <c r="M5" s="346"/>
      <c r="N5" s="343" t="s">
        <v>10</v>
      </c>
      <c r="O5" s="343"/>
      <c r="P5" s="344"/>
      <c r="Q5" s="342" t="s">
        <v>11</v>
      </c>
      <c r="R5" s="343"/>
      <c r="S5" s="344"/>
      <c r="T5" s="339" t="s">
        <v>17</v>
      </c>
      <c r="U5" s="340"/>
      <c r="V5" s="341"/>
      <c r="W5" s="339" t="s">
        <v>19</v>
      </c>
      <c r="X5" s="340"/>
      <c r="Y5" s="341"/>
      <c r="Z5" s="335"/>
      <c r="AA5" s="316"/>
      <c r="AC5" s="11">
        <v>23</v>
      </c>
      <c r="AD5" s="11">
        <v>3</v>
      </c>
    </row>
    <row r="6" spans="1:30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5" t="s">
        <v>13</v>
      </c>
      <c r="F6" s="15" t="s">
        <v>14</v>
      </c>
      <c r="G6" s="22" t="s">
        <v>15</v>
      </c>
      <c r="H6" s="102" t="s">
        <v>13</v>
      </c>
      <c r="I6" s="17" t="s">
        <v>14</v>
      </c>
      <c r="J6" s="23" t="s">
        <v>15</v>
      </c>
      <c r="K6" s="102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26"/>
      <c r="AC6" s="126">
        <v>15</v>
      </c>
    </row>
    <row r="7" spans="1:30" s="2" customFormat="1" ht="15.95" customHeight="1">
      <c r="A7" s="125">
        <v>1</v>
      </c>
      <c r="B7" s="25">
        <f>SUM(C7:D7)</f>
        <v>34</v>
      </c>
      <c r="C7" s="25">
        <f>SUM(AC5,F7,I7)-SUM(L7,O7,R7)</f>
        <v>21</v>
      </c>
      <c r="D7" s="25">
        <f>SUM(AC6,G7,J7)-SUM(M7,P7,S7)</f>
        <v>13</v>
      </c>
      <c r="E7" s="27">
        <f t="shared" ref="E7:E20" si="0">SUM(F7:G7)</f>
        <v>10</v>
      </c>
      <c r="F7" s="25">
        <v>5</v>
      </c>
      <c r="G7" s="26">
        <v>5</v>
      </c>
      <c r="H7" s="27">
        <v>0</v>
      </c>
      <c r="I7" s="25">
        <v>0</v>
      </c>
      <c r="J7" s="26">
        <v>0</v>
      </c>
      <c r="K7" s="28">
        <f t="shared" ref="K7:K8" si="1">SUM(L7:M7)</f>
        <v>2</v>
      </c>
      <c r="L7" s="25">
        <v>1</v>
      </c>
      <c r="M7" s="25">
        <v>1</v>
      </c>
      <c r="N7" s="28">
        <f t="shared" ref="N7:N15" si="2">SUM(O7:P7)</f>
        <v>12</v>
      </c>
      <c r="O7" s="25">
        <v>6</v>
      </c>
      <c r="P7" s="25">
        <v>6</v>
      </c>
      <c r="Q7" s="31">
        <f t="shared" ref="Q7" si="3">SUM(R7:S7)</f>
        <v>0</v>
      </c>
      <c r="R7" s="25">
        <v>0</v>
      </c>
      <c r="S7" s="25">
        <v>0</v>
      </c>
      <c r="T7" s="29">
        <f>SUM(U7:V7)</f>
        <v>43</v>
      </c>
      <c r="U7" s="28">
        <v>21</v>
      </c>
      <c r="V7" s="25">
        <v>22</v>
      </c>
      <c r="W7" s="31">
        <f t="shared" ref="W7:W16" si="4">SUM(X7:Y7)</f>
        <v>0</v>
      </c>
      <c r="X7" s="25">
        <v>0</v>
      </c>
      <c r="Y7" s="25">
        <v>0</v>
      </c>
      <c r="Z7" s="25">
        <v>0</v>
      </c>
      <c r="AA7" s="101">
        <v>0</v>
      </c>
      <c r="AC7" s="2">
        <f>SUM(AC5:AC6)</f>
        <v>38</v>
      </c>
    </row>
    <row r="8" spans="1:30" ht="15.95" customHeight="1" thickBot="1">
      <c r="A8" s="24">
        <v>2</v>
      </c>
      <c r="B8" s="25">
        <f t="shared" ref="B8" si="5">SUM(C8:D8)</f>
        <v>32</v>
      </c>
      <c r="C8" s="25">
        <f t="shared" ref="C8:D8" si="6">SUM(C7,F8,I8)-SUM(L8,O8,R8)</f>
        <v>20</v>
      </c>
      <c r="D8" s="25">
        <f t="shared" si="6"/>
        <v>12</v>
      </c>
      <c r="E8" s="27">
        <f t="shared" si="0"/>
        <v>10</v>
      </c>
      <c r="F8" s="25">
        <v>5</v>
      </c>
      <c r="G8" s="26">
        <v>5</v>
      </c>
      <c r="H8" s="28">
        <f t="shared" ref="H8" si="7">SUM(I8:J8)</f>
        <v>0</v>
      </c>
      <c r="I8" s="25">
        <v>0</v>
      </c>
      <c r="J8" s="26">
        <v>0</v>
      </c>
      <c r="K8" s="28">
        <f t="shared" si="1"/>
        <v>0</v>
      </c>
      <c r="L8" s="25">
        <v>0</v>
      </c>
      <c r="M8" s="25">
        <v>0</v>
      </c>
      <c r="N8" s="28">
        <f t="shared" si="2"/>
        <v>12</v>
      </c>
      <c r="O8" s="25">
        <v>6</v>
      </c>
      <c r="P8" s="25">
        <v>6</v>
      </c>
      <c r="Q8" s="31">
        <v>0</v>
      </c>
      <c r="R8" s="25">
        <v>0</v>
      </c>
      <c r="S8" s="25">
        <v>0</v>
      </c>
      <c r="T8" s="29">
        <f t="shared" ref="T8:T18" si="8">SUM(U8:V8)</f>
        <v>47</v>
      </c>
      <c r="U8" s="28">
        <v>17</v>
      </c>
      <c r="V8" s="25">
        <v>30</v>
      </c>
      <c r="W8" s="31">
        <f t="shared" si="4"/>
        <v>0</v>
      </c>
      <c r="X8" s="25">
        <v>0</v>
      </c>
      <c r="Y8" s="25">
        <v>0</v>
      </c>
      <c r="Z8" s="25">
        <v>0</v>
      </c>
      <c r="AA8" s="101">
        <v>0</v>
      </c>
    </row>
    <row r="9" spans="1:30" s="2" customFormat="1" ht="15.95" customHeight="1" thickBot="1">
      <c r="A9" s="112"/>
      <c r="B9" s="108">
        <f t="shared" ref="B9:Y9" si="9">SUM(B7:B8)</f>
        <v>66</v>
      </c>
      <c r="C9" s="108">
        <f t="shared" si="9"/>
        <v>41</v>
      </c>
      <c r="D9" s="108">
        <f t="shared" si="9"/>
        <v>25</v>
      </c>
      <c r="E9" s="108">
        <f t="shared" si="9"/>
        <v>20</v>
      </c>
      <c r="F9" s="108">
        <f t="shared" si="9"/>
        <v>10</v>
      </c>
      <c r="G9" s="108">
        <f t="shared" si="9"/>
        <v>10</v>
      </c>
      <c r="H9" s="108">
        <f t="shared" si="9"/>
        <v>0</v>
      </c>
      <c r="I9" s="108">
        <f t="shared" si="9"/>
        <v>0</v>
      </c>
      <c r="J9" s="108">
        <f t="shared" si="9"/>
        <v>0</v>
      </c>
      <c r="K9" s="108">
        <f t="shared" si="9"/>
        <v>2</v>
      </c>
      <c r="L9" s="108">
        <f t="shared" si="9"/>
        <v>1</v>
      </c>
      <c r="M9" s="108">
        <f t="shared" si="9"/>
        <v>1</v>
      </c>
      <c r="N9" s="108">
        <f t="shared" si="9"/>
        <v>24</v>
      </c>
      <c r="O9" s="108">
        <f t="shared" si="9"/>
        <v>12</v>
      </c>
      <c r="P9" s="108">
        <f t="shared" si="9"/>
        <v>12</v>
      </c>
      <c r="Q9" s="108">
        <f t="shared" si="9"/>
        <v>0</v>
      </c>
      <c r="R9" s="108">
        <f t="shared" si="9"/>
        <v>0</v>
      </c>
      <c r="S9" s="108">
        <f t="shared" si="9"/>
        <v>0</v>
      </c>
      <c r="T9" s="108">
        <f t="shared" si="9"/>
        <v>90</v>
      </c>
      <c r="U9" s="108">
        <f t="shared" si="9"/>
        <v>38</v>
      </c>
      <c r="V9" s="108">
        <f t="shared" si="9"/>
        <v>52</v>
      </c>
      <c r="W9" s="108">
        <f t="shared" si="9"/>
        <v>0</v>
      </c>
      <c r="X9" s="108">
        <f t="shared" si="9"/>
        <v>0</v>
      </c>
      <c r="Y9" s="108">
        <f t="shared" si="9"/>
        <v>0</v>
      </c>
      <c r="Z9" s="108">
        <v>0</v>
      </c>
      <c r="AA9" s="111">
        <v>0</v>
      </c>
    </row>
    <row r="10" spans="1:30" s="2" customFormat="1" ht="15.95" customHeight="1">
      <c r="A10" s="125">
        <v>3</v>
      </c>
      <c r="B10" s="25">
        <f>SUM(C10:D10)</f>
        <v>32</v>
      </c>
      <c r="C10" s="25">
        <f>SUM(C8,F10,I10)-SUM(L10,O10,R10)</f>
        <v>19</v>
      </c>
      <c r="D10" s="25">
        <f>SUM(D8,G10,J10)-SUM(M10,P10,S10)</f>
        <v>13</v>
      </c>
      <c r="E10" s="27">
        <f t="shared" si="0"/>
        <v>5</v>
      </c>
      <c r="F10" s="25">
        <v>3</v>
      </c>
      <c r="G10" s="26">
        <v>2</v>
      </c>
      <c r="H10" s="27">
        <f t="shared" ref="H10:H16" si="10">SUM(I10:J10)</f>
        <v>0</v>
      </c>
      <c r="I10" s="25">
        <v>0</v>
      </c>
      <c r="J10" s="26">
        <v>0</v>
      </c>
      <c r="K10" s="28">
        <f t="shared" ref="K10:K16" si="11">SUM(L10:M10)</f>
        <v>2</v>
      </c>
      <c r="L10" s="25">
        <v>1</v>
      </c>
      <c r="M10" s="25">
        <v>1</v>
      </c>
      <c r="N10" s="25">
        <f t="shared" si="2"/>
        <v>3</v>
      </c>
      <c r="O10" s="25">
        <v>3</v>
      </c>
      <c r="P10" s="25">
        <v>0</v>
      </c>
      <c r="Q10" s="31">
        <f t="shared" ref="Q10:Q16" si="12">SUM(R10:S10)</f>
        <v>0</v>
      </c>
      <c r="R10" s="25">
        <v>0</v>
      </c>
      <c r="S10" s="25">
        <v>0</v>
      </c>
      <c r="T10" s="29">
        <f t="shared" si="8"/>
        <v>16</v>
      </c>
      <c r="U10" s="28">
        <v>16</v>
      </c>
      <c r="V10" s="25">
        <v>0</v>
      </c>
      <c r="W10" s="29">
        <f>SUM(X10:Y10)</f>
        <v>0</v>
      </c>
      <c r="X10" s="28">
        <v>0</v>
      </c>
      <c r="Y10" s="25">
        <v>0</v>
      </c>
      <c r="Z10" s="25">
        <v>0</v>
      </c>
      <c r="AA10" s="101">
        <v>0</v>
      </c>
    </row>
    <row r="11" spans="1:30" ht="15.95" customHeight="1">
      <c r="A11" s="24">
        <v>4</v>
      </c>
      <c r="B11" s="25">
        <f t="shared" ref="B11:B16" si="13">SUM(C11:D11)</f>
        <v>36</v>
      </c>
      <c r="C11" s="25">
        <f t="shared" ref="C11:D16" si="14">SUM(C10,F11,I11)-SUM(L11,O11,R11)</f>
        <v>20</v>
      </c>
      <c r="D11" s="26">
        <f t="shared" si="14"/>
        <v>16</v>
      </c>
      <c r="E11" s="27">
        <f t="shared" si="0"/>
        <v>17</v>
      </c>
      <c r="F11" s="25">
        <v>10</v>
      </c>
      <c r="G11" s="26">
        <v>7</v>
      </c>
      <c r="H11" s="27">
        <f t="shared" si="10"/>
        <v>0</v>
      </c>
      <c r="I11" s="25">
        <v>0</v>
      </c>
      <c r="J11" s="26">
        <v>0</v>
      </c>
      <c r="K11" s="27">
        <f t="shared" si="11"/>
        <v>2</v>
      </c>
      <c r="L11" s="25">
        <v>1</v>
      </c>
      <c r="M11" s="25">
        <v>1</v>
      </c>
      <c r="N11" s="25">
        <f t="shared" si="2"/>
        <v>11</v>
      </c>
      <c r="O11" s="25">
        <v>8</v>
      </c>
      <c r="P11" s="25">
        <v>3</v>
      </c>
      <c r="Q11" s="31">
        <f t="shared" si="12"/>
        <v>0</v>
      </c>
      <c r="R11" s="25">
        <v>0</v>
      </c>
      <c r="S11" s="25">
        <v>0</v>
      </c>
      <c r="T11" s="29">
        <f t="shared" si="8"/>
        <v>36</v>
      </c>
      <c r="U11" s="28">
        <v>28</v>
      </c>
      <c r="V11" s="25">
        <v>8</v>
      </c>
      <c r="W11" s="29">
        <f>SUM(X11:Y11)</f>
        <v>0</v>
      </c>
      <c r="X11" s="28">
        <v>0</v>
      </c>
      <c r="Y11" s="25">
        <v>0</v>
      </c>
      <c r="Z11" s="25">
        <v>0</v>
      </c>
      <c r="AA11" s="101">
        <v>0</v>
      </c>
    </row>
    <row r="12" spans="1:30" s="2" customFormat="1" ht="15.95" customHeight="1">
      <c r="A12" s="24">
        <v>5</v>
      </c>
      <c r="B12" s="25">
        <f t="shared" si="13"/>
        <v>38</v>
      </c>
      <c r="C12" s="25">
        <f t="shared" si="14"/>
        <v>23</v>
      </c>
      <c r="D12" s="26">
        <f t="shared" si="14"/>
        <v>15</v>
      </c>
      <c r="E12" s="27">
        <f t="shared" si="0"/>
        <v>9</v>
      </c>
      <c r="F12" s="25">
        <v>8</v>
      </c>
      <c r="G12" s="26">
        <v>1</v>
      </c>
      <c r="H12" s="27">
        <f t="shared" si="10"/>
        <v>0</v>
      </c>
      <c r="I12" s="25">
        <v>0</v>
      </c>
      <c r="J12" s="26">
        <v>0</v>
      </c>
      <c r="K12" s="28">
        <f t="shared" si="11"/>
        <v>1</v>
      </c>
      <c r="L12" s="25">
        <v>1</v>
      </c>
      <c r="M12" s="25">
        <v>0</v>
      </c>
      <c r="N12" s="25">
        <f t="shared" si="2"/>
        <v>6</v>
      </c>
      <c r="O12" s="25">
        <v>4</v>
      </c>
      <c r="P12" s="25">
        <v>2</v>
      </c>
      <c r="Q12" s="31">
        <f t="shared" si="12"/>
        <v>0</v>
      </c>
      <c r="R12" s="25">
        <v>0</v>
      </c>
      <c r="S12" s="25">
        <v>0</v>
      </c>
      <c r="T12" s="29">
        <f t="shared" si="8"/>
        <v>19</v>
      </c>
      <c r="U12" s="28">
        <v>11</v>
      </c>
      <c r="V12" s="25">
        <v>8</v>
      </c>
      <c r="W12" s="29">
        <f>SUM(X12:Y12)</f>
        <v>0</v>
      </c>
      <c r="X12" s="28">
        <v>0</v>
      </c>
      <c r="Y12" s="25">
        <v>0</v>
      </c>
      <c r="Z12" s="25">
        <v>0</v>
      </c>
      <c r="AA12" s="101">
        <v>0</v>
      </c>
    </row>
    <row r="13" spans="1:30" s="2" customFormat="1" ht="15.95" customHeight="1">
      <c r="A13" s="24">
        <v>6</v>
      </c>
      <c r="B13" s="25">
        <f t="shared" si="13"/>
        <v>40</v>
      </c>
      <c r="C13" s="25">
        <f t="shared" si="14"/>
        <v>25</v>
      </c>
      <c r="D13" s="26">
        <f t="shared" si="14"/>
        <v>15</v>
      </c>
      <c r="E13" s="27">
        <f t="shared" si="0"/>
        <v>12</v>
      </c>
      <c r="F13" s="25">
        <v>8</v>
      </c>
      <c r="G13" s="26">
        <v>4</v>
      </c>
      <c r="H13" s="27">
        <f t="shared" si="10"/>
        <v>0</v>
      </c>
      <c r="I13" s="25">
        <v>0</v>
      </c>
      <c r="J13" s="26">
        <v>0</v>
      </c>
      <c r="K13" s="27">
        <f t="shared" si="11"/>
        <v>0</v>
      </c>
      <c r="L13" s="25">
        <v>0</v>
      </c>
      <c r="M13" s="25">
        <v>0</v>
      </c>
      <c r="N13" s="25">
        <f t="shared" si="2"/>
        <v>10</v>
      </c>
      <c r="O13" s="25">
        <v>6</v>
      </c>
      <c r="P13" s="25">
        <v>4</v>
      </c>
      <c r="Q13" s="31">
        <f t="shared" si="12"/>
        <v>0</v>
      </c>
      <c r="R13" s="25">
        <v>0</v>
      </c>
      <c r="S13" s="25">
        <v>0</v>
      </c>
      <c r="T13" s="29">
        <f t="shared" si="8"/>
        <v>35</v>
      </c>
      <c r="U13" s="28">
        <v>17</v>
      </c>
      <c r="V13" s="25">
        <v>18</v>
      </c>
      <c r="W13" s="31">
        <f t="shared" si="4"/>
        <v>0</v>
      </c>
      <c r="X13" s="25">
        <v>0</v>
      </c>
      <c r="Y13" s="25">
        <v>0</v>
      </c>
      <c r="Z13" s="25">
        <v>0</v>
      </c>
      <c r="AA13" s="101">
        <v>0</v>
      </c>
    </row>
    <row r="14" spans="1:30" s="2" customFormat="1" ht="15.95" customHeight="1">
      <c r="A14" s="24">
        <v>7</v>
      </c>
      <c r="B14" s="25">
        <f t="shared" si="13"/>
        <v>28</v>
      </c>
      <c r="C14" s="25">
        <f t="shared" si="14"/>
        <v>20</v>
      </c>
      <c r="D14" s="26">
        <f t="shared" si="14"/>
        <v>8</v>
      </c>
      <c r="E14" s="27">
        <f t="shared" si="0"/>
        <v>3</v>
      </c>
      <c r="F14" s="25">
        <v>2</v>
      </c>
      <c r="G14" s="26">
        <v>1</v>
      </c>
      <c r="H14" s="27">
        <f t="shared" si="10"/>
        <v>0</v>
      </c>
      <c r="I14" s="25">
        <v>0</v>
      </c>
      <c r="J14" s="26">
        <v>0</v>
      </c>
      <c r="K14" s="28">
        <f t="shared" si="11"/>
        <v>2</v>
      </c>
      <c r="L14" s="25">
        <v>0</v>
      </c>
      <c r="M14" s="25">
        <v>2</v>
      </c>
      <c r="N14" s="25">
        <f t="shared" si="2"/>
        <v>13</v>
      </c>
      <c r="O14" s="25">
        <v>7</v>
      </c>
      <c r="P14" s="25">
        <v>6</v>
      </c>
      <c r="Q14" s="31">
        <f t="shared" si="12"/>
        <v>0</v>
      </c>
      <c r="R14" s="25">
        <v>0</v>
      </c>
      <c r="S14" s="25">
        <v>0</v>
      </c>
      <c r="T14" s="29">
        <f t="shared" si="8"/>
        <v>42</v>
      </c>
      <c r="U14" s="28">
        <v>25</v>
      </c>
      <c r="V14" s="25">
        <v>17</v>
      </c>
      <c r="W14" s="29">
        <f t="shared" si="4"/>
        <v>0</v>
      </c>
      <c r="X14" s="28">
        <v>0</v>
      </c>
      <c r="Y14" s="25">
        <v>0</v>
      </c>
      <c r="Z14" s="25">
        <v>0</v>
      </c>
      <c r="AA14" s="101">
        <v>0</v>
      </c>
    </row>
    <row r="15" spans="1:30" s="2" customFormat="1" ht="15.95" customHeight="1">
      <c r="A15" s="24">
        <v>8</v>
      </c>
      <c r="B15" s="25">
        <f t="shared" si="13"/>
        <v>28</v>
      </c>
      <c r="C15" s="25">
        <f t="shared" si="14"/>
        <v>14</v>
      </c>
      <c r="D15" s="26">
        <f t="shared" si="14"/>
        <v>14</v>
      </c>
      <c r="E15" s="27">
        <f t="shared" si="0"/>
        <v>10</v>
      </c>
      <c r="F15" s="25">
        <v>3</v>
      </c>
      <c r="G15" s="26">
        <v>7</v>
      </c>
      <c r="H15" s="27">
        <f t="shared" si="10"/>
        <v>0</v>
      </c>
      <c r="I15" s="25">
        <v>0</v>
      </c>
      <c r="J15" s="26">
        <v>0</v>
      </c>
      <c r="K15" s="27">
        <f t="shared" si="11"/>
        <v>2</v>
      </c>
      <c r="L15" s="25">
        <v>2</v>
      </c>
      <c r="M15" s="25">
        <v>0</v>
      </c>
      <c r="N15" s="25">
        <f t="shared" si="2"/>
        <v>8</v>
      </c>
      <c r="O15" s="25">
        <v>7</v>
      </c>
      <c r="P15" s="25">
        <v>1</v>
      </c>
      <c r="Q15" s="31">
        <f t="shared" si="12"/>
        <v>0</v>
      </c>
      <c r="R15" s="25">
        <v>0</v>
      </c>
      <c r="S15" s="25">
        <v>0</v>
      </c>
      <c r="T15" s="29">
        <f t="shared" si="8"/>
        <v>32</v>
      </c>
      <c r="U15" s="28">
        <v>28</v>
      </c>
      <c r="V15" s="25">
        <v>4</v>
      </c>
      <c r="W15" s="29">
        <f t="shared" si="4"/>
        <v>0</v>
      </c>
      <c r="X15" s="28">
        <v>0</v>
      </c>
      <c r="Y15" s="25">
        <v>0</v>
      </c>
      <c r="Z15" s="25">
        <v>0</v>
      </c>
      <c r="AA15" s="101">
        <v>0</v>
      </c>
    </row>
    <row r="16" spans="1:30" s="2" customFormat="1" ht="15.95" customHeight="1" thickBot="1">
      <c r="A16" s="24">
        <v>9</v>
      </c>
      <c r="B16" s="25">
        <f t="shared" si="13"/>
        <v>29</v>
      </c>
      <c r="C16" s="25">
        <f t="shared" si="14"/>
        <v>18</v>
      </c>
      <c r="D16" s="26">
        <f t="shared" si="14"/>
        <v>11</v>
      </c>
      <c r="E16" s="27">
        <f>SUM(F16:G16)</f>
        <v>7</v>
      </c>
      <c r="F16" s="25">
        <v>7</v>
      </c>
      <c r="G16" s="26">
        <v>0</v>
      </c>
      <c r="H16" s="27">
        <f t="shared" si="10"/>
        <v>0</v>
      </c>
      <c r="I16" s="25">
        <v>0</v>
      </c>
      <c r="J16" s="26">
        <v>0</v>
      </c>
      <c r="K16" s="27">
        <f t="shared" si="11"/>
        <v>0</v>
      </c>
      <c r="L16" s="25">
        <v>0</v>
      </c>
      <c r="M16" s="25">
        <v>0</v>
      </c>
      <c r="N16" s="25">
        <f>SUM(O16:P16)</f>
        <v>6</v>
      </c>
      <c r="O16" s="25">
        <v>3</v>
      </c>
      <c r="P16" s="25">
        <v>3</v>
      </c>
      <c r="Q16" s="31">
        <f t="shared" si="12"/>
        <v>0</v>
      </c>
      <c r="R16" s="25">
        <v>0</v>
      </c>
      <c r="S16" s="25">
        <v>0</v>
      </c>
      <c r="T16" s="29">
        <f>SUM(U16:V16)</f>
        <v>20</v>
      </c>
      <c r="U16" s="28">
        <v>6</v>
      </c>
      <c r="V16" s="25">
        <v>14</v>
      </c>
      <c r="W16" s="29">
        <f t="shared" si="4"/>
        <v>0</v>
      </c>
      <c r="X16" s="28">
        <v>0</v>
      </c>
      <c r="Y16" s="25">
        <v>0</v>
      </c>
      <c r="Z16" s="25">
        <v>0</v>
      </c>
      <c r="AA16" s="101">
        <v>0</v>
      </c>
    </row>
    <row r="17" spans="1:28" s="2" customFormat="1" ht="15.95" customHeight="1" thickBot="1">
      <c r="A17" s="107"/>
      <c r="B17" s="108">
        <f t="shared" ref="B17:G17" si="15">SUM(B10:B16)</f>
        <v>231</v>
      </c>
      <c r="C17" s="108">
        <f t="shared" si="15"/>
        <v>139</v>
      </c>
      <c r="D17" s="108">
        <f t="shared" si="15"/>
        <v>92</v>
      </c>
      <c r="E17" s="109">
        <f t="shared" si="15"/>
        <v>63</v>
      </c>
      <c r="F17" s="108">
        <f t="shared" si="15"/>
        <v>41</v>
      </c>
      <c r="G17" s="108">
        <f t="shared" si="15"/>
        <v>22</v>
      </c>
      <c r="H17" s="108">
        <f t="shared" ref="H17:P17" si="16">SUM(H10:H16)</f>
        <v>0</v>
      </c>
      <c r="I17" s="108">
        <f t="shared" si="16"/>
        <v>0</v>
      </c>
      <c r="J17" s="108">
        <f t="shared" si="16"/>
        <v>0</v>
      </c>
      <c r="K17" s="109">
        <f t="shared" si="16"/>
        <v>9</v>
      </c>
      <c r="L17" s="108">
        <f t="shared" si="16"/>
        <v>5</v>
      </c>
      <c r="M17" s="108">
        <f t="shared" si="16"/>
        <v>4</v>
      </c>
      <c r="N17" s="108">
        <f t="shared" si="16"/>
        <v>57</v>
      </c>
      <c r="O17" s="108">
        <f t="shared" si="16"/>
        <v>38</v>
      </c>
      <c r="P17" s="108">
        <f t="shared" si="16"/>
        <v>19</v>
      </c>
      <c r="Q17" s="108">
        <f>SUM(Q10:Q15)</f>
        <v>0</v>
      </c>
      <c r="R17" s="108">
        <f>SUM(R10:R16)</f>
        <v>0</v>
      </c>
      <c r="S17" s="108">
        <f>SUM(S10:S16)</f>
        <v>0</v>
      </c>
      <c r="T17" s="108">
        <f>SUM(T10:T16)</f>
        <v>200</v>
      </c>
      <c r="U17" s="108">
        <f>SUM(U10:U16)</f>
        <v>131</v>
      </c>
      <c r="V17" s="108">
        <f>SUM(V10:V16)</f>
        <v>69</v>
      </c>
      <c r="W17" s="108">
        <f>SUM(W10:W15)</f>
        <v>0</v>
      </c>
      <c r="X17" s="108">
        <f>SUM(X10:X16)</f>
        <v>0</v>
      </c>
      <c r="Y17" s="108">
        <f>SUM(Y10:Y16)</f>
        <v>0</v>
      </c>
      <c r="Z17" s="108">
        <v>0</v>
      </c>
      <c r="AA17" s="111">
        <v>0</v>
      </c>
    </row>
    <row r="18" spans="1:28" s="2" customFormat="1" ht="15.95" customHeight="1">
      <c r="A18" s="125">
        <v>10</v>
      </c>
      <c r="B18" s="25">
        <f>SUM(C18:D18)</f>
        <v>32</v>
      </c>
      <c r="C18" s="25">
        <f>SUM(C16,F18,I18)-SUM(L18,O18,R18)</f>
        <v>18</v>
      </c>
      <c r="D18" s="26">
        <f>SUM(D16,G18,J18)-SUM(M18,P18,S18)</f>
        <v>14</v>
      </c>
      <c r="E18" s="27">
        <f t="shared" si="0"/>
        <v>12</v>
      </c>
      <c r="F18" s="25">
        <v>6</v>
      </c>
      <c r="G18" s="26">
        <v>6</v>
      </c>
      <c r="H18" s="27">
        <f t="shared" ref="H18:H24" si="17">SUM(I18:J18)</f>
        <v>0</v>
      </c>
      <c r="I18" s="25">
        <v>0</v>
      </c>
      <c r="J18" s="26">
        <v>0</v>
      </c>
      <c r="K18" s="27">
        <f>SUM(L18:M18)</f>
        <v>1</v>
      </c>
      <c r="L18" s="25">
        <v>0</v>
      </c>
      <c r="M18" s="25">
        <v>1</v>
      </c>
      <c r="N18" s="27">
        <f t="shared" ref="N18:N29" si="18">SUM(O18:P18)</f>
        <v>8</v>
      </c>
      <c r="O18" s="25">
        <v>6</v>
      </c>
      <c r="P18" s="25">
        <v>2</v>
      </c>
      <c r="Q18" s="31">
        <f t="shared" ref="Q18:Q24" si="19">SUM(R18:S18)</f>
        <v>0</v>
      </c>
      <c r="R18" s="25">
        <v>0</v>
      </c>
      <c r="S18" s="25">
        <v>0</v>
      </c>
      <c r="T18" s="25">
        <f t="shared" si="8"/>
        <v>25</v>
      </c>
      <c r="U18" s="28">
        <v>21</v>
      </c>
      <c r="V18" s="25">
        <v>4</v>
      </c>
      <c r="W18" s="29">
        <f t="shared" ref="W18:W24" si="20">SUM(X18:Y18)</f>
        <v>0</v>
      </c>
      <c r="X18" s="28">
        <v>0</v>
      </c>
      <c r="Y18" s="25">
        <v>0</v>
      </c>
      <c r="Z18" s="25">
        <v>0</v>
      </c>
      <c r="AA18" s="30">
        <v>0</v>
      </c>
    </row>
    <row r="19" spans="1:28" s="2" customFormat="1" ht="15.95" customHeight="1">
      <c r="A19" s="24">
        <v>11</v>
      </c>
      <c r="B19" s="25">
        <f t="shared" ref="B19:B24" si="21">SUM(C19:D19)</f>
        <v>32</v>
      </c>
      <c r="C19" s="25">
        <f t="shared" ref="C19:D24" si="22">SUM(C18,F19,I19)-SUM(L19,O19,R19)</f>
        <v>18</v>
      </c>
      <c r="D19" s="26">
        <f t="shared" si="22"/>
        <v>14</v>
      </c>
      <c r="E19" s="27">
        <f t="shared" si="0"/>
        <v>12</v>
      </c>
      <c r="F19" s="25">
        <v>8</v>
      </c>
      <c r="G19" s="26">
        <v>4</v>
      </c>
      <c r="H19" s="27">
        <f t="shared" si="17"/>
        <v>0</v>
      </c>
      <c r="I19" s="25">
        <v>0</v>
      </c>
      <c r="J19" s="26">
        <v>0</v>
      </c>
      <c r="K19" s="27">
        <f>SUM(L19:M19)</f>
        <v>1</v>
      </c>
      <c r="L19" s="25">
        <v>1</v>
      </c>
      <c r="M19" s="25">
        <v>0</v>
      </c>
      <c r="N19" s="25">
        <f t="shared" si="18"/>
        <v>11</v>
      </c>
      <c r="O19" s="25">
        <v>7</v>
      </c>
      <c r="P19" s="25">
        <v>4</v>
      </c>
      <c r="Q19" s="31">
        <f t="shared" si="19"/>
        <v>0</v>
      </c>
      <c r="R19" s="25">
        <v>0</v>
      </c>
      <c r="S19" s="25">
        <v>0</v>
      </c>
      <c r="T19" s="25">
        <f t="shared" ref="T19:T29" si="23">SUM(U19:V19)</f>
        <v>38</v>
      </c>
      <c r="U19" s="28">
        <v>23</v>
      </c>
      <c r="V19" s="25">
        <v>15</v>
      </c>
      <c r="W19" s="29">
        <f t="shared" si="20"/>
        <v>0</v>
      </c>
      <c r="X19" s="28">
        <v>0</v>
      </c>
      <c r="Y19" s="25">
        <v>0</v>
      </c>
      <c r="Z19" s="25">
        <v>0</v>
      </c>
      <c r="AA19" s="101">
        <v>0</v>
      </c>
    </row>
    <row r="20" spans="1:28" s="2" customFormat="1" ht="15.95" customHeight="1">
      <c r="A20" s="24">
        <v>12</v>
      </c>
      <c r="B20" s="25">
        <f t="shared" si="21"/>
        <v>33</v>
      </c>
      <c r="C20" s="25">
        <f t="shared" si="22"/>
        <v>18</v>
      </c>
      <c r="D20" s="26">
        <f t="shared" si="22"/>
        <v>15</v>
      </c>
      <c r="E20" s="27">
        <f t="shared" si="0"/>
        <v>8</v>
      </c>
      <c r="F20" s="25">
        <v>3</v>
      </c>
      <c r="G20" s="26">
        <v>5</v>
      </c>
      <c r="H20" s="27">
        <f t="shared" si="17"/>
        <v>0</v>
      </c>
      <c r="I20" s="25">
        <v>0</v>
      </c>
      <c r="J20" s="26">
        <v>0</v>
      </c>
      <c r="K20" s="27">
        <f>SUM(L20:M20)</f>
        <v>1</v>
      </c>
      <c r="L20" s="25">
        <v>0</v>
      </c>
      <c r="M20" s="25">
        <v>1</v>
      </c>
      <c r="N20" s="25">
        <f t="shared" si="18"/>
        <v>6</v>
      </c>
      <c r="O20" s="25">
        <v>3</v>
      </c>
      <c r="P20" s="25">
        <v>3</v>
      </c>
      <c r="Q20" s="32">
        <f t="shared" si="19"/>
        <v>0</v>
      </c>
      <c r="R20" s="25">
        <v>0</v>
      </c>
      <c r="S20" s="25">
        <v>0</v>
      </c>
      <c r="T20" s="25">
        <f t="shared" si="23"/>
        <v>30</v>
      </c>
      <c r="U20" s="28">
        <v>18</v>
      </c>
      <c r="V20" s="25">
        <v>12</v>
      </c>
      <c r="W20" s="29">
        <f t="shared" si="20"/>
        <v>0</v>
      </c>
      <c r="X20" s="28">
        <v>0</v>
      </c>
      <c r="Y20" s="25">
        <v>0</v>
      </c>
      <c r="Z20" s="25">
        <v>0</v>
      </c>
      <c r="AA20" s="101">
        <v>0</v>
      </c>
    </row>
    <row r="21" spans="1:28" s="2" customFormat="1" ht="15.95" customHeight="1">
      <c r="A21" s="24">
        <v>13</v>
      </c>
      <c r="B21" s="25">
        <f t="shared" si="21"/>
        <v>35</v>
      </c>
      <c r="C21" s="25">
        <f t="shared" si="22"/>
        <v>21</v>
      </c>
      <c r="D21" s="26">
        <f t="shared" si="22"/>
        <v>14</v>
      </c>
      <c r="E21" s="27">
        <f t="shared" ref="E21:E29" si="24">SUM(F21:G21)</f>
        <v>12</v>
      </c>
      <c r="F21" s="25">
        <v>6</v>
      </c>
      <c r="G21" s="26">
        <v>6</v>
      </c>
      <c r="H21" s="27">
        <f t="shared" si="17"/>
        <v>0</v>
      </c>
      <c r="I21" s="25">
        <v>0</v>
      </c>
      <c r="J21" s="26">
        <v>0</v>
      </c>
      <c r="K21" s="27">
        <f t="shared" ref="K21:K29" si="25">SUM(L21:M21)</f>
        <v>0</v>
      </c>
      <c r="L21" s="25">
        <v>0</v>
      </c>
      <c r="M21" s="25">
        <v>0</v>
      </c>
      <c r="N21" s="25">
        <f t="shared" si="18"/>
        <v>10</v>
      </c>
      <c r="O21" s="25">
        <v>3</v>
      </c>
      <c r="P21" s="25">
        <v>7</v>
      </c>
      <c r="Q21" s="31">
        <f t="shared" si="19"/>
        <v>0</v>
      </c>
      <c r="R21" s="25">
        <v>0</v>
      </c>
      <c r="S21" s="25">
        <v>0</v>
      </c>
      <c r="T21" s="25">
        <f t="shared" si="23"/>
        <v>36</v>
      </c>
      <c r="U21" s="28">
        <v>10</v>
      </c>
      <c r="V21" s="25">
        <v>26</v>
      </c>
      <c r="W21" s="29">
        <f t="shared" si="20"/>
        <v>0</v>
      </c>
      <c r="X21" s="28">
        <v>0</v>
      </c>
      <c r="Y21" s="25">
        <v>0</v>
      </c>
      <c r="Z21" s="25">
        <v>0</v>
      </c>
      <c r="AA21" s="101">
        <v>0</v>
      </c>
    </row>
    <row r="22" spans="1:28" s="2" customFormat="1" ht="15.95" customHeight="1">
      <c r="A22" s="199">
        <v>14</v>
      </c>
      <c r="B22" s="25">
        <f t="shared" si="21"/>
        <v>33</v>
      </c>
      <c r="C22" s="25">
        <f t="shared" si="22"/>
        <v>20</v>
      </c>
      <c r="D22" s="26">
        <f t="shared" si="22"/>
        <v>13</v>
      </c>
      <c r="E22" s="27">
        <f t="shared" si="24"/>
        <v>10</v>
      </c>
      <c r="F22" s="25">
        <v>9</v>
      </c>
      <c r="G22" s="26">
        <v>1</v>
      </c>
      <c r="H22" s="28">
        <f t="shared" si="17"/>
        <v>0</v>
      </c>
      <c r="I22" s="25">
        <v>0</v>
      </c>
      <c r="J22" s="26">
        <v>0</v>
      </c>
      <c r="K22" s="27">
        <f t="shared" si="25"/>
        <v>3</v>
      </c>
      <c r="L22" s="25">
        <v>2</v>
      </c>
      <c r="M22" s="25">
        <v>1</v>
      </c>
      <c r="N22" s="25">
        <f t="shared" si="18"/>
        <v>9</v>
      </c>
      <c r="O22" s="25">
        <v>8</v>
      </c>
      <c r="P22" s="25">
        <v>1</v>
      </c>
      <c r="Q22" s="32">
        <f t="shared" si="19"/>
        <v>0</v>
      </c>
      <c r="R22" s="25">
        <v>0</v>
      </c>
      <c r="S22" s="25">
        <v>0</v>
      </c>
      <c r="T22" s="25">
        <f t="shared" si="23"/>
        <v>28</v>
      </c>
      <c r="U22" s="28">
        <v>25</v>
      </c>
      <c r="V22" s="25">
        <v>3</v>
      </c>
      <c r="W22" s="29">
        <f t="shared" si="20"/>
        <v>0</v>
      </c>
      <c r="X22" s="28">
        <v>0</v>
      </c>
      <c r="Y22" s="25">
        <v>0</v>
      </c>
      <c r="Z22" s="25">
        <v>0</v>
      </c>
      <c r="AA22" s="101">
        <v>0</v>
      </c>
    </row>
    <row r="23" spans="1:28" s="2" customFormat="1" ht="15.95" customHeight="1">
      <c r="A23" s="24">
        <v>15</v>
      </c>
      <c r="B23" s="25">
        <f t="shared" si="21"/>
        <v>30</v>
      </c>
      <c r="C23" s="25">
        <f t="shared" si="22"/>
        <v>20</v>
      </c>
      <c r="D23" s="26">
        <f t="shared" si="22"/>
        <v>10</v>
      </c>
      <c r="E23" s="27">
        <f t="shared" si="24"/>
        <v>8</v>
      </c>
      <c r="F23" s="25">
        <v>6</v>
      </c>
      <c r="G23" s="26">
        <v>2</v>
      </c>
      <c r="H23" s="28">
        <f t="shared" si="17"/>
        <v>0</v>
      </c>
      <c r="I23" s="25">
        <v>0</v>
      </c>
      <c r="J23" s="26">
        <v>0</v>
      </c>
      <c r="K23" s="27">
        <f t="shared" si="25"/>
        <v>3</v>
      </c>
      <c r="L23" s="25">
        <v>2</v>
      </c>
      <c r="M23" s="25">
        <v>1</v>
      </c>
      <c r="N23" s="25">
        <f t="shared" si="18"/>
        <v>8</v>
      </c>
      <c r="O23" s="25">
        <v>4</v>
      </c>
      <c r="P23" s="25">
        <v>4</v>
      </c>
      <c r="Q23" s="32">
        <f t="shared" si="19"/>
        <v>0</v>
      </c>
      <c r="R23" s="25">
        <v>0</v>
      </c>
      <c r="S23" s="25">
        <v>0</v>
      </c>
      <c r="T23" s="25">
        <f t="shared" si="23"/>
        <v>24</v>
      </c>
      <c r="U23" s="28">
        <v>12</v>
      </c>
      <c r="V23" s="25">
        <v>12</v>
      </c>
      <c r="W23" s="29">
        <f t="shared" si="20"/>
        <v>0</v>
      </c>
      <c r="X23" s="28" t="s">
        <v>97</v>
      </c>
      <c r="Y23" s="25">
        <v>0</v>
      </c>
      <c r="Z23" s="25">
        <v>0</v>
      </c>
      <c r="AA23" s="101">
        <v>0</v>
      </c>
      <c r="AB23" s="149"/>
    </row>
    <row r="24" spans="1:28" s="2" customFormat="1" ht="15.95" customHeight="1" thickBot="1">
      <c r="A24" s="24">
        <v>16</v>
      </c>
      <c r="B24" s="25">
        <f t="shared" si="21"/>
        <v>36</v>
      </c>
      <c r="C24" s="25">
        <f t="shared" si="22"/>
        <v>22</v>
      </c>
      <c r="D24" s="26">
        <f t="shared" si="22"/>
        <v>14</v>
      </c>
      <c r="E24" s="27">
        <f t="shared" si="24"/>
        <v>9</v>
      </c>
      <c r="F24" s="25">
        <v>4</v>
      </c>
      <c r="G24" s="26">
        <v>5</v>
      </c>
      <c r="H24" s="28">
        <f t="shared" si="17"/>
        <v>0</v>
      </c>
      <c r="I24" s="25">
        <v>0</v>
      </c>
      <c r="J24" s="26">
        <v>0</v>
      </c>
      <c r="K24" s="27">
        <f t="shared" si="25"/>
        <v>1</v>
      </c>
      <c r="L24" s="25">
        <v>1</v>
      </c>
      <c r="M24" s="25">
        <v>0</v>
      </c>
      <c r="N24" s="25">
        <f t="shared" si="18"/>
        <v>2</v>
      </c>
      <c r="O24" s="25">
        <v>1</v>
      </c>
      <c r="P24" s="25">
        <v>1</v>
      </c>
      <c r="Q24" s="32">
        <f t="shared" si="19"/>
        <v>0</v>
      </c>
      <c r="R24" s="25">
        <v>0</v>
      </c>
      <c r="S24" s="25">
        <v>0</v>
      </c>
      <c r="T24" s="25">
        <f t="shared" si="23"/>
        <v>5</v>
      </c>
      <c r="U24" s="28">
        <v>1</v>
      </c>
      <c r="V24" s="25">
        <v>4</v>
      </c>
      <c r="W24" s="29">
        <f t="shared" si="20"/>
        <v>0</v>
      </c>
      <c r="X24" s="28">
        <v>0</v>
      </c>
      <c r="Y24" s="25">
        <v>0</v>
      </c>
      <c r="Z24" s="25">
        <v>0</v>
      </c>
      <c r="AA24" s="101">
        <v>0</v>
      </c>
    </row>
    <row r="25" spans="1:28" s="9" customFormat="1" ht="15.95" customHeight="1" thickBot="1">
      <c r="A25" s="107"/>
      <c r="B25" s="110">
        <f>SUM(B18:B24)</f>
        <v>231</v>
      </c>
      <c r="C25" s="110">
        <f>SUM(C18:C24)</f>
        <v>137</v>
      </c>
      <c r="D25" s="110">
        <f>SUM(D18:D24)</f>
        <v>94</v>
      </c>
      <c r="E25" s="109">
        <f t="shared" ref="E25:Y25" si="26">SUM(E18:E24)</f>
        <v>71</v>
      </c>
      <c r="F25" s="110">
        <f t="shared" si="26"/>
        <v>42</v>
      </c>
      <c r="G25" s="110">
        <f t="shared" si="26"/>
        <v>29</v>
      </c>
      <c r="H25" s="109">
        <f t="shared" si="26"/>
        <v>0</v>
      </c>
      <c r="I25" s="110">
        <f t="shared" si="26"/>
        <v>0</v>
      </c>
      <c r="J25" s="110">
        <f t="shared" si="26"/>
        <v>0</v>
      </c>
      <c r="K25" s="109">
        <f t="shared" si="26"/>
        <v>10</v>
      </c>
      <c r="L25" s="110">
        <f t="shared" si="26"/>
        <v>6</v>
      </c>
      <c r="M25" s="110">
        <f t="shared" si="26"/>
        <v>4</v>
      </c>
      <c r="N25" s="109">
        <f>SUM(N18:N24)</f>
        <v>54</v>
      </c>
      <c r="O25" s="110">
        <f t="shared" si="26"/>
        <v>32</v>
      </c>
      <c r="P25" s="110">
        <f t="shared" si="26"/>
        <v>22</v>
      </c>
      <c r="Q25" s="109">
        <f t="shared" si="26"/>
        <v>0</v>
      </c>
      <c r="R25" s="110">
        <f t="shared" si="26"/>
        <v>0</v>
      </c>
      <c r="S25" s="110">
        <f t="shared" si="26"/>
        <v>0</v>
      </c>
      <c r="T25" s="109">
        <f t="shared" si="26"/>
        <v>186</v>
      </c>
      <c r="U25" s="110">
        <f t="shared" si="26"/>
        <v>110</v>
      </c>
      <c r="V25" s="110">
        <f t="shared" si="26"/>
        <v>76</v>
      </c>
      <c r="W25" s="109">
        <f t="shared" si="26"/>
        <v>0</v>
      </c>
      <c r="X25" s="110">
        <f t="shared" si="26"/>
        <v>0</v>
      </c>
      <c r="Y25" s="110">
        <f t="shared" si="26"/>
        <v>0</v>
      </c>
      <c r="Z25" s="108">
        <v>0</v>
      </c>
      <c r="AA25" s="33">
        <v>0</v>
      </c>
    </row>
    <row r="26" spans="1:28" s="9" customFormat="1" ht="15.95" customHeight="1">
      <c r="A26" s="129">
        <v>17</v>
      </c>
      <c r="B26" s="25">
        <f t="shared" ref="B26:B32" si="27">SUM(C26:D26)</f>
        <v>34</v>
      </c>
      <c r="C26" s="25">
        <f>SUM(C24,F26,I26)-SUM(L26,O26,R26)</f>
        <v>20</v>
      </c>
      <c r="D26" s="26">
        <f>SUM(D24,G26,J26)-SUM(M26,P26,S26)</f>
        <v>14</v>
      </c>
      <c r="E26" s="27">
        <f t="shared" si="24"/>
        <v>8</v>
      </c>
      <c r="F26" s="25">
        <v>5</v>
      </c>
      <c r="G26" s="26">
        <v>3</v>
      </c>
      <c r="H26" s="28">
        <f t="shared" ref="H26:H32" si="28">SUM(I26:J26)</f>
        <v>0</v>
      </c>
      <c r="I26" s="25">
        <v>0</v>
      </c>
      <c r="J26" s="26">
        <v>0</v>
      </c>
      <c r="K26" s="27">
        <f t="shared" si="25"/>
        <v>2</v>
      </c>
      <c r="L26" s="25">
        <v>1</v>
      </c>
      <c r="M26" s="25">
        <v>1</v>
      </c>
      <c r="N26" s="25">
        <f t="shared" si="18"/>
        <v>8</v>
      </c>
      <c r="O26" s="25">
        <v>6</v>
      </c>
      <c r="P26" s="25">
        <v>2</v>
      </c>
      <c r="Q26" s="32">
        <f>SUM(R26:S26)</f>
        <v>0</v>
      </c>
      <c r="R26" s="25">
        <v>0</v>
      </c>
      <c r="S26" s="25">
        <v>0</v>
      </c>
      <c r="T26" s="25">
        <f t="shared" si="23"/>
        <v>28</v>
      </c>
      <c r="U26" s="28">
        <v>24</v>
      </c>
      <c r="V26" s="25">
        <v>4</v>
      </c>
      <c r="W26" s="29">
        <f t="shared" ref="W26:W32" si="29">SUM(X26:Y26)</f>
        <v>0</v>
      </c>
      <c r="X26" s="28">
        <v>0</v>
      </c>
      <c r="Y26" s="25">
        <v>0</v>
      </c>
      <c r="Z26" s="25">
        <v>0</v>
      </c>
      <c r="AA26" s="101">
        <v>0</v>
      </c>
    </row>
    <row r="27" spans="1:28" s="9" customFormat="1" ht="15.95" customHeight="1">
      <c r="A27" s="129">
        <v>18</v>
      </c>
      <c r="B27" s="25">
        <f t="shared" si="27"/>
        <v>35</v>
      </c>
      <c r="C27" s="25">
        <f t="shared" ref="C27:D29" si="30">SUM(C26,F27,I27)-SUM(L27,O27,R27)</f>
        <v>20</v>
      </c>
      <c r="D27" s="26">
        <f t="shared" si="30"/>
        <v>15</v>
      </c>
      <c r="E27" s="27">
        <f t="shared" si="24"/>
        <v>13</v>
      </c>
      <c r="F27" s="25">
        <v>9</v>
      </c>
      <c r="G27" s="26">
        <v>4</v>
      </c>
      <c r="H27" s="28">
        <v>0</v>
      </c>
      <c r="I27" s="25">
        <v>0</v>
      </c>
      <c r="J27" s="26">
        <v>0</v>
      </c>
      <c r="K27" s="27">
        <f t="shared" si="25"/>
        <v>0</v>
      </c>
      <c r="L27" s="25">
        <v>0</v>
      </c>
      <c r="M27" s="26">
        <v>0</v>
      </c>
      <c r="N27" s="25">
        <f t="shared" si="18"/>
        <v>12</v>
      </c>
      <c r="O27" s="25">
        <v>9</v>
      </c>
      <c r="P27" s="26">
        <v>3</v>
      </c>
      <c r="Q27" s="27">
        <f>SUM(R27:S27)</f>
        <v>0</v>
      </c>
      <c r="R27" s="25">
        <v>0</v>
      </c>
      <c r="S27" s="26">
        <v>0</v>
      </c>
      <c r="T27" s="25">
        <f t="shared" si="23"/>
        <v>53</v>
      </c>
      <c r="U27" s="25">
        <v>38</v>
      </c>
      <c r="V27" s="26">
        <v>15</v>
      </c>
      <c r="W27" s="29">
        <f t="shared" si="29"/>
        <v>0</v>
      </c>
      <c r="X27" s="28">
        <v>0</v>
      </c>
      <c r="Y27" s="25">
        <v>0</v>
      </c>
      <c r="Z27" s="25">
        <v>0</v>
      </c>
      <c r="AA27" s="101">
        <v>0</v>
      </c>
    </row>
    <row r="28" spans="1:28" s="9" customFormat="1" ht="15.95" customHeight="1">
      <c r="A28" s="129">
        <v>19</v>
      </c>
      <c r="B28" s="25">
        <f t="shared" si="27"/>
        <v>35</v>
      </c>
      <c r="C28" s="25">
        <f t="shared" si="30"/>
        <v>19</v>
      </c>
      <c r="D28" s="26">
        <f t="shared" si="30"/>
        <v>16</v>
      </c>
      <c r="E28" s="27">
        <f t="shared" si="24"/>
        <v>13</v>
      </c>
      <c r="F28" s="25">
        <v>4</v>
      </c>
      <c r="G28" s="26">
        <v>9</v>
      </c>
      <c r="H28" s="28">
        <f t="shared" si="28"/>
        <v>0</v>
      </c>
      <c r="I28" s="25">
        <v>0</v>
      </c>
      <c r="J28" s="26">
        <v>0</v>
      </c>
      <c r="K28" s="27">
        <f t="shared" si="25"/>
        <v>3</v>
      </c>
      <c r="L28" s="25">
        <v>0</v>
      </c>
      <c r="M28" s="25">
        <v>3</v>
      </c>
      <c r="N28" s="25">
        <f t="shared" si="18"/>
        <v>10</v>
      </c>
      <c r="O28" s="25">
        <v>5</v>
      </c>
      <c r="P28" s="26">
        <v>5</v>
      </c>
      <c r="Q28" s="31">
        <v>0</v>
      </c>
      <c r="R28" s="25">
        <v>0</v>
      </c>
      <c r="S28" s="25">
        <v>0</v>
      </c>
      <c r="T28" s="25">
        <f t="shared" si="23"/>
        <v>49</v>
      </c>
      <c r="U28" s="25">
        <v>22</v>
      </c>
      <c r="V28" s="26">
        <v>27</v>
      </c>
      <c r="W28" s="29">
        <f t="shared" si="29"/>
        <v>0</v>
      </c>
      <c r="X28" s="28">
        <v>0</v>
      </c>
      <c r="Y28" s="25">
        <v>0</v>
      </c>
      <c r="Z28" s="25">
        <v>0</v>
      </c>
      <c r="AA28" s="101">
        <v>0</v>
      </c>
    </row>
    <row r="29" spans="1:28" s="9" customFormat="1" ht="15.95" customHeight="1">
      <c r="A29" s="129">
        <v>20</v>
      </c>
      <c r="B29" s="25">
        <f t="shared" si="27"/>
        <v>33</v>
      </c>
      <c r="C29" s="25">
        <f t="shared" si="30"/>
        <v>16</v>
      </c>
      <c r="D29" s="26">
        <f t="shared" si="30"/>
        <v>17</v>
      </c>
      <c r="E29" s="27">
        <f t="shared" si="24"/>
        <v>9</v>
      </c>
      <c r="F29" s="25">
        <v>5</v>
      </c>
      <c r="G29" s="26">
        <v>4</v>
      </c>
      <c r="H29" s="28">
        <f t="shared" si="28"/>
        <v>0</v>
      </c>
      <c r="I29" s="25">
        <v>0</v>
      </c>
      <c r="J29" s="26">
        <v>0</v>
      </c>
      <c r="K29" s="27">
        <f t="shared" si="25"/>
        <v>2</v>
      </c>
      <c r="L29" s="25">
        <v>2</v>
      </c>
      <c r="M29" s="25">
        <v>0</v>
      </c>
      <c r="N29" s="25">
        <f t="shared" si="18"/>
        <v>9</v>
      </c>
      <c r="O29" s="25">
        <v>6</v>
      </c>
      <c r="P29" s="26">
        <v>3</v>
      </c>
      <c r="Q29" s="31">
        <f>SUM(R29:S29)</f>
        <v>0</v>
      </c>
      <c r="R29" s="25">
        <v>0</v>
      </c>
      <c r="S29" s="25">
        <v>0</v>
      </c>
      <c r="T29" s="25">
        <f t="shared" si="23"/>
        <v>27</v>
      </c>
      <c r="U29" s="25">
        <v>18</v>
      </c>
      <c r="V29" s="26">
        <v>9</v>
      </c>
      <c r="W29" s="29">
        <f t="shared" si="29"/>
        <v>0</v>
      </c>
      <c r="X29" s="28">
        <v>0</v>
      </c>
      <c r="Y29" s="25">
        <v>0</v>
      </c>
      <c r="Z29" s="25">
        <v>0</v>
      </c>
      <c r="AA29" s="101">
        <v>0</v>
      </c>
    </row>
    <row r="30" spans="1:28" s="9" customFormat="1" ht="15.95" customHeight="1">
      <c r="A30" s="129">
        <v>21</v>
      </c>
      <c r="B30" s="25">
        <f t="shared" si="27"/>
        <v>33</v>
      </c>
      <c r="C30" s="25">
        <f t="shared" ref="C30:D32" si="31">SUM(C29,F30,I30)-SUM(L30,O30,R30)</f>
        <v>14</v>
      </c>
      <c r="D30" s="26">
        <f t="shared" si="31"/>
        <v>19</v>
      </c>
      <c r="E30" s="27">
        <f>SUM(F30:G30)</f>
        <v>11</v>
      </c>
      <c r="F30" s="25">
        <v>5</v>
      </c>
      <c r="G30" s="26">
        <v>6</v>
      </c>
      <c r="H30" s="28">
        <f t="shared" si="28"/>
        <v>0</v>
      </c>
      <c r="I30" s="25">
        <v>0</v>
      </c>
      <c r="J30" s="26">
        <v>0</v>
      </c>
      <c r="K30" s="27">
        <f>SUM(L30:M30)</f>
        <v>5</v>
      </c>
      <c r="L30" s="25">
        <v>3</v>
      </c>
      <c r="M30" s="25">
        <v>2</v>
      </c>
      <c r="N30" s="25">
        <f>SUM(O30:P30)</f>
        <v>6</v>
      </c>
      <c r="O30" s="25">
        <v>4</v>
      </c>
      <c r="P30" s="26">
        <v>2</v>
      </c>
      <c r="Q30" s="31">
        <f>SUM(R30:S30)</f>
        <v>0</v>
      </c>
      <c r="R30" s="25">
        <v>0</v>
      </c>
      <c r="S30" s="25">
        <v>0</v>
      </c>
      <c r="T30" s="25">
        <f>SUM(U30:V30)</f>
        <v>16</v>
      </c>
      <c r="U30" s="25">
        <v>13</v>
      </c>
      <c r="V30" s="26">
        <v>3</v>
      </c>
      <c r="W30" s="29">
        <f t="shared" si="29"/>
        <v>0</v>
      </c>
      <c r="X30" s="28">
        <v>0</v>
      </c>
      <c r="Y30" s="25">
        <v>0</v>
      </c>
      <c r="Z30" s="25">
        <v>0</v>
      </c>
      <c r="AA30" s="101">
        <v>0</v>
      </c>
    </row>
    <row r="31" spans="1:28" s="9" customFormat="1" ht="15.95" customHeight="1">
      <c r="A31" s="129">
        <v>22</v>
      </c>
      <c r="B31" s="25">
        <f t="shared" si="27"/>
        <v>35</v>
      </c>
      <c r="C31" s="25">
        <f t="shared" si="31"/>
        <v>17</v>
      </c>
      <c r="D31" s="26">
        <f t="shared" si="31"/>
        <v>18</v>
      </c>
      <c r="E31" s="27">
        <f>SUM(F31:G31)</f>
        <v>10</v>
      </c>
      <c r="F31" s="25">
        <v>7</v>
      </c>
      <c r="G31" s="26">
        <v>3</v>
      </c>
      <c r="H31" s="28">
        <f t="shared" si="28"/>
        <v>0</v>
      </c>
      <c r="I31" s="25">
        <v>0</v>
      </c>
      <c r="J31" s="26">
        <v>0</v>
      </c>
      <c r="K31" s="27">
        <f>SUM(L31:M31)</f>
        <v>0</v>
      </c>
      <c r="L31" s="25">
        <v>0</v>
      </c>
      <c r="M31" s="25">
        <v>0</v>
      </c>
      <c r="N31" s="25">
        <f>SUM(O31:P31)</f>
        <v>8</v>
      </c>
      <c r="O31" s="25">
        <v>4</v>
      </c>
      <c r="P31" s="26">
        <v>4</v>
      </c>
      <c r="Q31" s="31">
        <f>SUM(R31:S31)</f>
        <v>0</v>
      </c>
      <c r="R31" s="25">
        <v>0</v>
      </c>
      <c r="S31" s="25">
        <v>0</v>
      </c>
      <c r="T31" s="25">
        <f>SUM(U31:V31)</f>
        <v>24</v>
      </c>
      <c r="U31" s="25">
        <v>8</v>
      </c>
      <c r="V31" s="26">
        <v>16</v>
      </c>
      <c r="W31" s="29">
        <f t="shared" si="29"/>
        <v>0</v>
      </c>
      <c r="X31" s="28">
        <v>0</v>
      </c>
      <c r="Y31" s="25">
        <v>0</v>
      </c>
      <c r="Z31" s="25">
        <v>0</v>
      </c>
      <c r="AA31" s="101">
        <v>0</v>
      </c>
    </row>
    <row r="32" spans="1:28" s="9" customFormat="1" ht="15.95" customHeight="1" thickBot="1">
      <c r="A32" s="129">
        <v>23</v>
      </c>
      <c r="B32" s="25">
        <f t="shared" si="27"/>
        <v>37</v>
      </c>
      <c r="C32" s="25">
        <f t="shared" si="31"/>
        <v>18</v>
      </c>
      <c r="D32" s="26">
        <f t="shared" si="31"/>
        <v>19</v>
      </c>
      <c r="E32" s="27">
        <f>SUM(F32:G32)</f>
        <v>12</v>
      </c>
      <c r="F32" s="25">
        <v>5</v>
      </c>
      <c r="G32" s="26">
        <v>7</v>
      </c>
      <c r="H32" s="28">
        <f t="shared" si="28"/>
        <v>0</v>
      </c>
      <c r="I32" s="25">
        <v>0</v>
      </c>
      <c r="J32" s="26">
        <v>0</v>
      </c>
      <c r="K32" s="27">
        <f>SUM(L32:M32)</f>
        <v>1</v>
      </c>
      <c r="L32" s="25">
        <v>0</v>
      </c>
      <c r="M32" s="25">
        <v>1</v>
      </c>
      <c r="N32" s="25">
        <f>SUM(O32:P32)</f>
        <v>9</v>
      </c>
      <c r="O32" s="25">
        <v>4</v>
      </c>
      <c r="P32" s="26">
        <v>5</v>
      </c>
      <c r="Q32" s="31">
        <f>SUM(R32:S32)</f>
        <v>0</v>
      </c>
      <c r="R32" s="25">
        <v>0</v>
      </c>
      <c r="S32" s="25">
        <v>0</v>
      </c>
      <c r="T32" s="25">
        <f>SUM(U32:V32)</f>
        <v>34</v>
      </c>
      <c r="U32" s="25">
        <v>13</v>
      </c>
      <c r="V32" s="26">
        <v>21</v>
      </c>
      <c r="W32" s="29">
        <f t="shared" si="29"/>
        <v>0</v>
      </c>
      <c r="X32" s="28">
        <v>0</v>
      </c>
      <c r="Y32" s="25">
        <v>0</v>
      </c>
      <c r="Z32" s="25">
        <v>0</v>
      </c>
      <c r="AA32" s="101">
        <v>0</v>
      </c>
    </row>
    <row r="33" spans="1:28" s="9" customFormat="1" ht="15.95" customHeight="1" thickBot="1">
      <c r="A33" s="130"/>
      <c r="B33" s="109">
        <f t="shared" ref="B33:Y33" si="32">SUM(B26:B32)</f>
        <v>242</v>
      </c>
      <c r="C33" s="109">
        <f t="shared" si="32"/>
        <v>124</v>
      </c>
      <c r="D33" s="109">
        <f t="shared" si="32"/>
        <v>118</v>
      </c>
      <c r="E33" s="109">
        <f t="shared" si="32"/>
        <v>76</v>
      </c>
      <c r="F33" s="110">
        <f t="shared" si="32"/>
        <v>40</v>
      </c>
      <c r="G33" s="110">
        <f t="shared" si="32"/>
        <v>36</v>
      </c>
      <c r="H33" s="109">
        <f t="shared" si="32"/>
        <v>0</v>
      </c>
      <c r="I33" s="110">
        <f t="shared" si="32"/>
        <v>0</v>
      </c>
      <c r="J33" s="110">
        <f t="shared" si="32"/>
        <v>0</v>
      </c>
      <c r="K33" s="109">
        <f t="shared" si="32"/>
        <v>13</v>
      </c>
      <c r="L33" s="110">
        <f t="shared" si="32"/>
        <v>6</v>
      </c>
      <c r="M33" s="110">
        <f t="shared" si="32"/>
        <v>7</v>
      </c>
      <c r="N33" s="109">
        <f t="shared" si="32"/>
        <v>62</v>
      </c>
      <c r="O33" s="110">
        <f t="shared" si="32"/>
        <v>38</v>
      </c>
      <c r="P33" s="110">
        <f t="shared" si="32"/>
        <v>24</v>
      </c>
      <c r="Q33" s="109">
        <f t="shared" si="32"/>
        <v>0</v>
      </c>
      <c r="R33" s="110">
        <f t="shared" si="32"/>
        <v>0</v>
      </c>
      <c r="S33" s="110">
        <f t="shared" si="32"/>
        <v>0</v>
      </c>
      <c r="T33" s="109">
        <f t="shared" si="32"/>
        <v>231</v>
      </c>
      <c r="U33" s="110">
        <f t="shared" si="32"/>
        <v>136</v>
      </c>
      <c r="V33" s="110">
        <f t="shared" si="32"/>
        <v>95</v>
      </c>
      <c r="W33" s="109">
        <f t="shared" si="32"/>
        <v>0</v>
      </c>
      <c r="X33" s="110">
        <f t="shared" si="32"/>
        <v>0</v>
      </c>
      <c r="Y33" s="110">
        <f t="shared" si="32"/>
        <v>0</v>
      </c>
      <c r="Z33" s="108">
        <v>0</v>
      </c>
      <c r="AA33" s="33">
        <v>0</v>
      </c>
    </row>
    <row r="34" spans="1:28" s="9" customFormat="1" ht="15.95" customHeight="1">
      <c r="A34" s="129">
        <v>24</v>
      </c>
      <c r="B34" s="25">
        <f t="shared" ref="B34:B36" si="33">SUM(C34:D34)</f>
        <v>35</v>
      </c>
      <c r="C34" s="25">
        <f>SUM(C32,F34,I34)-SUM(L34,O34,R34)</f>
        <v>17</v>
      </c>
      <c r="D34" s="26">
        <f>SUM(D32,G34,J34)-SUM(M34,P34,S34)</f>
        <v>18</v>
      </c>
      <c r="E34" s="27">
        <f t="shared" ref="E34:E38" si="34">SUM(F34:G34)</f>
        <v>11</v>
      </c>
      <c r="F34" s="25">
        <v>4</v>
      </c>
      <c r="G34" s="26">
        <v>7</v>
      </c>
      <c r="H34" s="28">
        <f t="shared" ref="H34:H36" si="35">SUM(I34:J34)</f>
        <v>0</v>
      </c>
      <c r="I34" s="25">
        <v>0</v>
      </c>
      <c r="J34" s="26">
        <v>0</v>
      </c>
      <c r="K34" s="27">
        <f t="shared" ref="K34:K38" si="36">SUM(L34:M34)</f>
        <v>0</v>
      </c>
      <c r="L34" s="25">
        <v>0</v>
      </c>
      <c r="M34" s="25">
        <v>0</v>
      </c>
      <c r="N34" s="25">
        <f t="shared" ref="N34:N38" si="37">SUM(O34:P34)</f>
        <v>13</v>
      </c>
      <c r="O34" s="25">
        <v>5</v>
      </c>
      <c r="P34" s="26">
        <v>8</v>
      </c>
      <c r="Q34" s="31">
        <f t="shared" ref="Q34:Q37" si="38">SUM(R34:S34)</f>
        <v>0</v>
      </c>
      <c r="R34" s="25">
        <v>0</v>
      </c>
      <c r="S34" s="25">
        <v>0</v>
      </c>
      <c r="T34" s="25">
        <f t="shared" ref="T34:T38" si="39">SUM(U34:V34)</f>
        <v>52</v>
      </c>
      <c r="U34" s="25">
        <v>20</v>
      </c>
      <c r="V34" s="26">
        <v>32</v>
      </c>
      <c r="W34" s="29">
        <f t="shared" ref="W34:W36" si="40">SUM(X34:Y34)</f>
        <v>0</v>
      </c>
      <c r="X34" s="28">
        <v>0</v>
      </c>
      <c r="Y34" s="25">
        <v>0</v>
      </c>
      <c r="Z34" s="25">
        <v>0</v>
      </c>
      <c r="AA34" s="101">
        <v>0</v>
      </c>
    </row>
    <row r="35" spans="1:28" s="9" customFormat="1" ht="15.95" customHeight="1">
      <c r="A35" s="129">
        <v>25</v>
      </c>
      <c r="B35" s="25">
        <f t="shared" si="33"/>
        <v>34</v>
      </c>
      <c r="C35" s="25">
        <f t="shared" ref="C35:C36" si="41">SUM(C34,F35,I35)-SUM(L35,O35,R35)</f>
        <v>17</v>
      </c>
      <c r="D35" s="26">
        <f t="shared" ref="D35:D36" si="42">SUM(D34,G35,J35)-SUM(M35,P35,S35)</f>
        <v>17</v>
      </c>
      <c r="E35" s="27">
        <f t="shared" si="34"/>
        <v>7</v>
      </c>
      <c r="F35" s="25">
        <v>3</v>
      </c>
      <c r="G35" s="26">
        <v>4</v>
      </c>
      <c r="H35" s="28">
        <f t="shared" si="35"/>
        <v>0</v>
      </c>
      <c r="I35" s="25">
        <v>0</v>
      </c>
      <c r="J35" s="26">
        <v>0</v>
      </c>
      <c r="K35" s="27">
        <f t="shared" si="36"/>
        <v>1</v>
      </c>
      <c r="L35" s="25">
        <v>1</v>
      </c>
      <c r="M35" s="25">
        <v>0</v>
      </c>
      <c r="N35" s="25">
        <f t="shared" si="37"/>
        <v>7</v>
      </c>
      <c r="O35" s="25">
        <v>2</v>
      </c>
      <c r="P35" s="26">
        <v>5</v>
      </c>
      <c r="Q35" s="31">
        <f t="shared" si="38"/>
        <v>0</v>
      </c>
      <c r="R35" s="25">
        <v>0</v>
      </c>
      <c r="S35" s="25">
        <v>0</v>
      </c>
      <c r="T35" s="25">
        <f t="shared" si="39"/>
        <v>23</v>
      </c>
      <c r="U35" s="25">
        <v>5</v>
      </c>
      <c r="V35" s="26">
        <v>18</v>
      </c>
      <c r="W35" s="29">
        <f t="shared" si="40"/>
        <v>0</v>
      </c>
      <c r="X35" s="28">
        <v>0</v>
      </c>
      <c r="Y35" s="25">
        <v>0</v>
      </c>
      <c r="Z35" s="25">
        <v>0</v>
      </c>
      <c r="AA35" s="101">
        <v>0</v>
      </c>
    </row>
    <row r="36" spans="1:28" s="9" customFormat="1" ht="15.95" customHeight="1">
      <c r="A36" s="129">
        <v>26</v>
      </c>
      <c r="B36" s="25">
        <f t="shared" si="33"/>
        <v>33</v>
      </c>
      <c r="C36" s="25">
        <f t="shared" si="41"/>
        <v>19</v>
      </c>
      <c r="D36" s="26">
        <f t="shared" si="42"/>
        <v>14</v>
      </c>
      <c r="E36" s="27">
        <f t="shared" si="34"/>
        <v>8</v>
      </c>
      <c r="F36" s="25">
        <v>7</v>
      </c>
      <c r="G36" s="26">
        <v>1</v>
      </c>
      <c r="H36" s="28">
        <f t="shared" si="35"/>
        <v>0</v>
      </c>
      <c r="I36" s="25">
        <v>0</v>
      </c>
      <c r="J36" s="26">
        <v>0</v>
      </c>
      <c r="K36" s="27">
        <f t="shared" si="36"/>
        <v>0</v>
      </c>
      <c r="L36" s="25">
        <v>0</v>
      </c>
      <c r="M36" s="25">
        <v>0</v>
      </c>
      <c r="N36" s="25">
        <f t="shared" si="37"/>
        <v>9</v>
      </c>
      <c r="O36" s="25">
        <v>5</v>
      </c>
      <c r="P36" s="26">
        <v>4</v>
      </c>
      <c r="Q36" s="31">
        <v>0</v>
      </c>
      <c r="R36" s="25">
        <v>0</v>
      </c>
      <c r="S36" s="25">
        <v>0</v>
      </c>
      <c r="T36" s="25">
        <f t="shared" si="39"/>
        <v>35</v>
      </c>
      <c r="U36" s="25">
        <v>19</v>
      </c>
      <c r="V36" s="26">
        <v>16</v>
      </c>
      <c r="W36" s="29">
        <f t="shared" si="40"/>
        <v>0</v>
      </c>
      <c r="X36" s="28">
        <v>0</v>
      </c>
      <c r="Y36" s="25">
        <v>0</v>
      </c>
      <c r="Z36" s="25">
        <v>0</v>
      </c>
      <c r="AA36" s="101">
        <v>0</v>
      </c>
    </row>
    <row r="37" spans="1:28" s="9" customFormat="1" ht="15.95" customHeight="1">
      <c r="A37" s="129">
        <v>27</v>
      </c>
      <c r="B37" s="25">
        <f t="shared" ref="B37:B38" si="43">SUM(C37:D37)</f>
        <v>34</v>
      </c>
      <c r="C37" s="25">
        <f t="shared" ref="C37:C38" si="44">SUM(C36,F37,I37)-SUM(L37,O37,R37)</f>
        <v>16</v>
      </c>
      <c r="D37" s="26">
        <f t="shared" ref="D37:D38" si="45">SUM(D36,G37,J37)-SUM(M37,P37,S37)</f>
        <v>18</v>
      </c>
      <c r="E37" s="27">
        <f t="shared" si="34"/>
        <v>8</v>
      </c>
      <c r="F37" s="25">
        <v>3</v>
      </c>
      <c r="G37" s="26">
        <v>5</v>
      </c>
      <c r="H37" s="28">
        <f t="shared" ref="H37:H38" si="46">SUM(I37:J37)</f>
        <v>0</v>
      </c>
      <c r="I37" s="25">
        <v>0</v>
      </c>
      <c r="J37" s="26">
        <v>0</v>
      </c>
      <c r="K37" s="27">
        <f t="shared" si="36"/>
        <v>0</v>
      </c>
      <c r="L37" s="25">
        <v>0</v>
      </c>
      <c r="M37" s="25">
        <v>0</v>
      </c>
      <c r="N37" s="25">
        <f t="shared" si="37"/>
        <v>7</v>
      </c>
      <c r="O37" s="25">
        <v>6</v>
      </c>
      <c r="P37" s="26">
        <v>1</v>
      </c>
      <c r="Q37" s="31">
        <f t="shared" si="38"/>
        <v>0</v>
      </c>
      <c r="R37" s="25">
        <v>0</v>
      </c>
      <c r="S37" s="25">
        <v>0</v>
      </c>
      <c r="T37" s="25">
        <f t="shared" si="39"/>
        <v>23</v>
      </c>
      <c r="U37" s="25">
        <v>19</v>
      </c>
      <c r="V37" s="26">
        <v>4</v>
      </c>
      <c r="W37" s="29">
        <f t="shared" ref="W37:W38" si="47">SUM(X37:Y37)</f>
        <v>0</v>
      </c>
      <c r="X37" s="28">
        <v>0</v>
      </c>
      <c r="Y37" s="25">
        <v>0</v>
      </c>
      <c r="Z37" s="25">
        <v>0</v>
      </c>
      <c r="AA37" s="101">
        <v>0</v>
      </c>
    </row>
    <row r="38" spans="1:28" s="9" customFormat="1" ht="15.95" customHeight="1">
      <c r="A38" s="129">
        <v>28</v>
      </c>
      <c r="B38" s="25">
        <f t="shared" si="43"/>
        <v>21</v>
      </c>
      <c r="C38" s="25">
        <f t="shared" si="44"/>
        <v>9</v>
      </c>
      <c r="D38" s="26">
        <f t="shared" si="45"/>
        <v>12</v>
      </c>
      <c r="E38" s="27">
        <f t="shared" si="34"/>
        <v>5</v>
      </c>
      <c r="F38" s="25">
        <v>3</v>
      </c>
      <c r="G38" s="26">
        <v>2</v>
      </c>
      <c r="H38" s="28">
        <f t="shared" si="46"/>
        <v>0</v>
      </c>
      <c r="I38" s="25">
        <v>0</v>
      </c>
      <c r="J38" s="26">
        <v>0</v>
      </c>
      <c r="K38" s="27">
        <f t="shared" si="36"/>
        <v>2</v>
      </c>
      <c r="L38" s="25">
        <v>2</v>
      </c>
      <c r="M38" s="25">
        <v>0</v>
      </c>
      <c r="N38" s="25">
        <f t="shared" si="37"/>
        <v>16</v>
      </c>
      <c r="O38" s="25">
        <v>8</v>
      </c>
      <c r="P38" s="26">
        <v>8</v>
      </c>
      <c r="Q38" s="31">
        <v>0</v>
      </c>
      <c r="R38" s="25">
        <v>0</v>
      </c>
      <c r="S38" s="25">
        <v>0</v>
      </c>
      <c r="T38" s="25">
        <f t="shared" si="39"/>
        <v>60</v>
      </c>
      <c r="U38" s="25">
        <v>32</v>
      </c>
      <c r="V38" s="26">
        <v>28</v>
      </c>
      <c r="W38" s="29">
        <f t="shared" si="47"/>
        <v>0</v>
      </c>
      <c r="X38" s="28">
        <v>0</v>
      </c>
      <c r="Y38" s="25">
        <v>0</v>
      </c>
      <c r="Z38" s="25">
        <v>0</v>
      </c>
      <c r="AA38" s="101">
        <v>0</v>
      </c>
    </row>
    <row r="39" spans="1:28" s="9" customFormat="1" ht="15.95" customHeight="1">
      <c r="A39" s="129">
        <v>29</v>
      </c>
      <c r="B39" s="25">
        <f t="shared" ref="B39:B40" si="48">SUM(C39:D39)</f>
        <v>23</v>
      </c>
      <c r="C39" s="25">
        <f t="shared" ref="C39:C40" si="49">SUM(C38,F39,I39)-SUM(L39,O39,R39)</f>
        <v>14</v>
      </c>
      <c r="D39" s="26">
        <f t="shared" ref="D39:D40" si="50">SUM(D38,G39,J39)-SUM(M39,P39,S39)</f>
        <v>9</v>
      </c>
      <c r="E39" s="27">
        <f t="shared" ref="E39:E40" si="51">SUM(F39:G39)</f>
        <v>15</v>
      </c>
      <c r="F39" s="25">
        <v>11</v>
      </c>
      <c r="G39" s="26">
        <v>4</v>
      </c>
      <c r="H39" s="28">
        <f t="shared" ref="H39:H40" si="52">SUM(I39:J39)</f>
        <v>0</v>
      </c>
      <c r="I39" s="25">
        <v>0</v>
      </c>
      <c r="J39" s="26">
        <v>0</v>
      </c>
      <c r="K39" s="27">
        <f t="shared" ref="K39:K40" si="53">SUM(L39:M39)</f>
        <v>2</v>
      </c>
      <c r="L39" s="25">
        <v>1</v>
      </c>
      <c r="M39" s="25">
        <v>1</v>
      </c>
      <c r="N39" s="25">
        <f t="shared" ref="N39:N40" si="54">SUM(O39:P39)</f>
        <v>11</v>
      </c>
      <c r="O39" s="25">
        <v>5</v>
      </c>
      <c r="P39" s="26">
        <v>6</v>
      </c>
      <c r="Q39" s="31">
        <v>0</v>
      </c>
      <c r="R39" s="25">
        <v>0</v>
      </c>
      <c r="S39" s="25">
        <v>0</v>
      </c>
      <c r="T39" s="25">
        <f t="shared" ref="T39:T40" si="55">SUM(U39:V39)</f>
        <v>45</v>
      </c>
      <c r="U39" s="25">
        <v>20</v>
      </c>
      <c r="V39" s="26">
        <v>25</v>
      </c>
      <c r="W39" s="29">
        <f t="shared" ref="W39:W40" si="56">SUM(X39:Y39)</f>
        <v>0</v>
      </c>
      <c r="X39" s="28">
        <v>0</v>
      </c>
      <c r="Y39" s="25">
        <v>0</v>
      </c>
      <c r="Z39" s="25">
        <v>0</v>
      </c>
      <c r="AA39" s="101">
        <v>0</v>
      </c>
    </row>
    <row r="40" spans="1:28" s="9" customFormat="1" ht="15.95" customHeight="1" thickBot="1">
      <c r="A40" s="129">
        <v>30</v>
      </c>
      <c r="B40" s="25">
        <f t="shared" si="48"/>
        <v>33</v>
      </c>
      <c r="C40" s="25">
        <f t="shared" si="49"/>
        <v>21</v>
      </c>
      <c r="D40" s="26">
        <f t="shared" si="50"/>
        <v>12</v>
      </c>
      <c r="E40" s="27">
        <f t="shared" si="51"/>
        <v>16</v>
      </c>
      <c r="F40" s="25">
        <v>10</v>
      </c>
      <c r="G40" s="26">
        <v>6</v>
      </c>
      <c r="H40" s="28">
        <f t="shared" si="52"/>
        <v>0</v>
      </c>
      <c r="I40" s="25">
        <v>0</v>
      </c>
      <c r="J40" s="26">
        <v>0</v>
      </c>
      <c r="K40" s="27">
        <f t="shared" si="53"/>
        <v>1</v>
      </c>
      <c r="L40" s="25">
        <v>1</v>
      </c>
      <c r="M40" s="25">
        <v>0</v>
      </c>
      <c r="N40" s="25">
        <f t="shared" si="54"/>
        <v>5</v>
      </c>
      <c r="O40" s="25">
        <v>2</v>
      </c>
      <c r="P40" s="26">
        <v>3</v>
      </c>
      <c r="Q40" s="31">
        <v>0</v>
      </c>
      <c r="R40" s="25">
        <v>0</v>
      </c>
      <c r="S40" s="25">
        <v>0</v>
      </c>
      <c r="T40" s="25">
        <f t="shared" si="55"/>
        <v>8</v>
      </c>
      <c r="U40" s="25">
        <v>3</v>
      </c>
      <c r="V40" s="26">
        <v>5</v>
      </c>
      <c r="W40" s="29">
        <f t="shared" si="56"/>
        <v>0</v>
      </c>
      <c r="X40" s="28">
        <v>0</v>
      </c>
      <c r="Y40" s="25">
        <v>0</v>
      </c>
      <c r="Z40" s="25">
        <v>0</v>
      </c>
      <c r="AA40" s="101">
        <v>0</v>
      </c>
    </row>
    <row r="41" spans="1:28" s="9" customFormat="1" ht="15.95" customHeight="1" thickBot="1">
      <c r="A41" s="107"/>
      <c r="B41" s="109">
        <f>SUM(B34:B40)</f>
        <v>213</v>
      </c>
      <c r="C41" s="109">
        <f>SUM(C34:C40)</f>
        <v>113</v>
      </c>
      <c r="D41" s="109">
        <f>SUM(D34:D40)</f>
        <v>100</v>
      </c>
      <c r="E41" s="109">
        <f t="shared" ref="E41:Y41" si="57">SUM(E34:E40)</f>
        <v>70</v>
      </c>
      <c r="F41" s="110">
        <f t="shared" si="57"/>
        <v>41</v>
      </c>
      <c r="G41" s="110">
        <f t="shared" si="57"/>
        <v>29</v>
      </c>
      <c r="H41" s="109">
        <f t="shared" si="57"/>
        <v>0</v>
      </c>
      <c r="I41" s="110">
        <f t="shared" si="57"/>
        <v>0</v>
      </c>
      <c r="J41" s="110">
        <f t="shared" si="57"/>
        <v>0</v>
      </c>
      <c r="K41" s="109">
        <f t="shared" si="57"/>
        <v>6</v>
      </c>
      <c r="L41" s="110">
        <f t="shared" si="57"/>
        <v>5</v>
      </c>
      <c r="M41" s="110">
        <f t="shared" si="57"/>
        <v>1</v>
      </c>
      <c r="N41" s="109">
        <f t="shared" si="57"/>
        <v>68</v>
      </c>
      <c r="O41" s="110">
        <f t="shared" si="57"/>
        <v>33</v>
      </c>
      <c r="P41" s="110">
        <f t="shared" si="57"/>
        <v>35</v>
      </c>
      <c r="Q41" s="109">
        <f t="shared" si="57"/>
        <v>0</v>
      </c>
      <c r="R41" s="110">
        <f t="shared" si="57"/>
        <v>0</v>
      </c>
      <c r="S41" s="110">
        <f t="shared" si="57"/>
        <v>0</v>
      </c>
      <c r="T41" s="109">
        <f t="shared" si="57"/>
        <v>246</v>
      </c>
      <c r="U41" s="110">
        <f t="shared" si="57"/>
        <v>118</v>
      </c>
      <c r="V41" s="110">
        <f t="shared" si="57"/>
        <v>128</v>
      </c>
      <c r="W41" s="109">
        <f t="shared" si="57"/>
        <v>0</v>
      </c>
      <c r="X41" s="110">
        <f t="shared" si="57"/>
        <v>0</v>
      </c>
      <c r="Y41" s="110">
        <f t="shared" si="57"/>
        <v>0</v>
      </c>
      <c r="Z41" s="108">
        <v>0</v>
      </c>
      <c r="AA41" s="33">
        <v>0</v>
      </c>
      <c r="AB41" s="109">
        <f>SUM(AB34:AB36)</f>
        <v>0</v>
      </c>
    </row>
    <row r="42" spans="1:28" s="9" customFormat="1" ht="15.95" customHeight="1" thickBot="1">
      <c r="A42" s="255">
        <v>31</v>
      </c>
      <c r="B42" s="25">
        <f t="shared" ref="B42" si="58">SUM(C42:D42)</f>
        <v>34</v>
      </c>
      <c r="C42" s="25">
        <f>SUM(C40,F42,I42)-SUM(L42,O42,R42)</f>
        <v>21</v>
      </c>
      <c r="D42" s="25">
        <f>SUM(D40,G42,J42)-SUM(M42,P42,S42)</f>
        <v>13</v>
      </c>
      <c r="E42" s="27">
        <f t="shared" ref="E42" si="59">SUM(F42:G42)</f>
        <v>7</v>
      </c>
      <c r="F42" s="25">
        <v>3</v>
      </c>
      <c r="G42" s="26">
        <v>4</v>
      </c>
      <c r="H42" s="28">
        <f t="shared" ref="H42" si="60">SUM(I42:J42)</f>
        <v>0</v>
      </c>
      <c r="I42" s="25">
        <v>0</v>
      </c>
      <c r="J42" s="26">
        <v>0</v>
      </c>
      <c r="K42" s="27">
        <f t="shared" ref="K42" si="61">SUM(L42:M42)</f>
        <v>2</v>
      </c>
      <c r="L42" s="25">
        <v>0</v>
      </c>
      <c r="M42" s="25">
        <v>2</v>
      </c>
      <c r="N42" s="25">
        <f t="shared" ref="N42" si="62">SUM(O42:P42)</f>
        <v>4</v>
      </c>
      <c r="O42" s="25">
        <v>3</v>
      </c>
      <c r="P42" s="26">
        <v>1</v>
      </c>
      <c r="Q42" s="31">
        <v>0</v>
      </c>
      <c r="R42" s="25">
        <v>0</v>
      </c>
      <c r="S42" s="25">
        <v>0</v>
      </c>
      <c r="T42" s="25">
        <f t="shared" ref="T42" si="63">SUM(U42:V42)</f>
        <v>12</v>
      </c>
      <c r="U42" s="25">
        <v>8</v>
      </c>
      <c r="V42" s="26">
        <v>4</v>
      </c>
      <c r="W42" s="29">
        <f t="shared" ref="W42" si="64">SUM(X42:Y42)</f>
        <v>0</v>
      </c>
      <c r="X42" s="28">
        <v>0</v>
      </c>
      <c r="Y42" s="25">
        <v>0</v>
      </c>
      <c r="Z42" s="25">
        <v>0</v>
      </c>
      <c r="AA42" s="101">
        <v>0</v>
      </c>
      <c r="AB42" s="106"/>
    </row>
    <row r="43" spans="1:28" s="9" customFormat="1" ht="15.95" customHeight="1" thickBot="1">
      <c r="A43" s="256"/>
      <c r="B43" s="109">
        <f t="shared" ref="B43:Y43" si="65">SUM(B42:B42)</f>
        <v>34</v>
      </c>
      <c r="C43" s="109">
        <f t="shared" si="65"/>
        <v>21</v>
      </c>
      <c r="D43" s="109">
        <f t="shared" si="65"/>
        <v>13</v>
      </c>
      <c r="E43" s="109">
        <f t="shared" si="65"/>
        <v>7</v>
      </c>
      <c r="F43" s="109">
        <f t="shared" si="65"/>
        <v>3</v>
      </c>
      <c r="G43" s="109">
        <f t="shared" si="65"/>
        <v>4</v>
      </c>
      <c r="H43" s="109">
        <f t="shared" si="65"/>
        <v>0</v>
      </c>
      <c r="I43" s="109">
        <f t="shared" si="65"/>
        <v>0</v>
      </c>
      <c r="J43" s="109">
        <f t="shared" si="65"/>
        <v>0</v>
      </c>
      <c r="K43" s="109">
        <f t="shared" si="65"/>
        <v>2</v>
      </c>
      <c r="L43" s="109">
        <f t="shared" si="65"/>
        <v>0</v>
      </c>
      <c r="M43" s="109">
        <f t="shared" si="65"/>
        <v>2</v>
      </c>
      <c r="N43" s="109">
        <f t="shared" si="65"/>
        <v>4</v>
      </c>
      <c r="O43" s="109">
        <f t="shared" si="65"/>
        <v>3</v>
      </c>
      <c r="P43" s="109">
        <f t="shared" si="65"/>
        <v>1</v>
      </c>
      <c r="Q43" s="109">
        <f t="shared" si="65"/>
        <v>0</v>
      </c>
      <c r="R43" s="109">
        <f t="shared" si="65"/>
        <v>0</v>
      </c>
      <c r="S43" s="109">
        <f t="shared" si="65"/>
        <v>0</v>
      </c>
      <c r="T43" s="109">
        <f t="shared" si="65"/>
        <v>12</v>
      </c>
      <c r="U43" s="109">
        <f t="shared" si="65"/>
        <v>8</v>
      </c>
      <c r="V43" s="109">
        <f t="shared" si="65"/>
        <v>4</v>
      </c>
      <c r="W43" s="109">
        <f t="shared" si="65"/>
        <v>0</v>
      </c>
      <c r="X43" s="109">
        <f t="shared" si="65"/>
        <v>0</v>
      </c>
      <c r="Y43" s="109">
        <f t="shared" si="65"/>
        <v>0</v>
      </c>
      <c r="Z43" s="109">
        <f>SUM(Z36:Z38)</f>
        <v>0</v>
      </c>
      <c r="AA43" s="109">
        <f>SUM(AA36:AA38)</f>
        <v>0</v>
      </c>
      <c r="AB43" s="106"/>
    </row>
    <row r="44" spans="1:28" ht="15.95" customHeight="1" thickBot="1">
      <c r="A44" s="113"/>
      <c r="B44" s="179">
        <f t="shared" ref="B44:Y44" si="66">SUM(B9,B17,B25,B33,B41,B43)</f>
        <v>1017</v>
      </c>
      <c r="C44" s="179">
        <f t="shared" si="66"/>
        <v>575</v>
      </c>
      <c r="D44" s="179">
        <f t="shared" si="66"/>
        <v>442</v>
      </c>
      <c r="E44" s="179">
        <f t="shared" si="66"/>
        <v>307</v>
      </c>
      <c r="F44" s="179">
        <f t="shared" si="66"/>
        <v>177</v>
      </c>
      <c r="G44" s="179">
        <f t="shared" si="66"/>
        <v>130</v>
      </c>
      <c r="H44" s="179">
        <f t="shared" si="66"/>
        <v>0</v>
      </c>
      <c r="I44" s="179">
        <f t="shared" si="66"/>
        <v>0</v>
      </c>
      <c r="J44" s="179">
        <f t="shared" si="66"/>
        <v>0</v>
      </c>
      <c r="K44" s="179">
        <f t="shared" si="66"/>
        <v>42</v>
      </c>
      <c r="L44" s="179">
        <f t="shared" si="66"/>
        <v>23</v>
      </c>
      <c r="M44" s="179">
        <f t="shared" si="66"/>
        <v>19</v>
      </c>
      <c r="N44" s="179">
        <f t="shared" si="66"/>
        <v>269</v>
      </c>
      <c r="O44" s="179">
        <f t="shared" si="66"/>
        <v>156</v>
      </c>
      <c r="P44" s="179">
        <f t="shared" si="66"/>
        <v>113</v>
      </c>
      <c r="Q44" s="179">
        <f t="shared" si="66"/>
        <v>0</v>
      </c>
      <c r="R44" s="179">
        <f t="shared" si="66"/>
        <v>0</v>
      </c>
      <c r="S44" s="179">
        <f t="shared" si="66"/>
        <v>0</v>
      </c>
      <c r="T44" s="179">
        <f t="shared" si="66"/>
        <v>965</v>
      </c>
      <c r="U44" s="179">
        <f t="shared" si="66"/>
        <v>541</v>
      </c>
      <c r="V44" s="179">
        <f t="shared" si="66"/>
        <v>424</v>
      </c>
      <c r="W44" s="179">
        <f t="shared" si="66"/>
        <v>0</v>
      </c>
      <c r="X44" s="179">
        <f t="shared" si="66"/>
        <v>0</v>
      </c>
      <c r="Y44" s="179">
        <f t="shared" si="66"/>
        <v>0</v>
      </c>
      <c r="Z44" s="180"/>
      <c r="AA44" s="181"/>
    </row>
    <row r="45" spans="1:28" ht="15.95" customHeight="1">
      <c r="N45" s="6">
        <f>SUM(AC7,E44,H44)-SUM(K44,N44,Q44)</f>
        <v>34</v>
      </c>
      <c r="T45" s="6"/>
    </row>
    <row r="46" spans="1:28" ht="15.95" customHeight="1">
      <c r="F46" s="6"/>
      <c r="N46" s="6"/>
    </row>
    <row r="47" spans="1:28" ht="15.95" customHeight="1"/>
    <row r="48" spans="1:2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6" ht="15.95" customHeight="1"/>
    <row r="137" ht="15.95" customHeight="1"/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9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5"/>
  <dimension ref="A1:AC137"/>
  <sheetViews>
    <sheetView workbookViewId="0">
      <pane xSplit="2" ySplit="6" topLeftCell="C34" activePane="bottomRight" state="frozen"/>
      <selection activeCell="I1048553" sqref="I1048553"/>
      <selection pane="topRight" activeCell="I1048553" sqref="I1048553"/>
      <selection pane="bottomLeft" activeCell="I1048553" sqref="I1048553"/>
      <selection pane="bottomRight" activeCell="C43" sqref="C43"/>
    </sheetView>
  </sheetViews>
  <sheetFormatPr baseColWidth="10" defaultRowHeight="12.75"/>
  <cols>
    <col min="1" max="1" width="4.5703125" style="8" customWidth="1"/>
    <col min="2" max="2" width="9.42578125" customWidth="1"/>
    <col min="3" max="3" width="7.140625" customWidth="1"/>
    <col min="4" max="4" width="6.7109375" customWidth="1"/>
    <col min="5" max="14" width="7.28515625" customWidth="1"/>
    <col min="15" max="15" width="7" customWidth="1"/>
    <col min="16" max="17" width="7.28515625" customWidth="1"/>
    <col min="18" max="18" width="7" customWidth="1"/>
    <col min="19" max="19" width="7.28515625" customWidth="1"/>
    <col min="20" max="20" width="6.5703125" customWidth="1"/>
    <col min="21" max="25" width="7.28515625" customWidth="1"/>
    <col min="26" max="26" width="6.42578125" customWidth="1"/>
    <col min="27" max="27" width="6.42578125" style="2" customWidth="1"/>
  </cols>
  <sheetData>
    <row r="1" spans="1:29" ht="15.75">
      <c r="A1" s="298" t="s">
        <v>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</row>
    <row r="2" spans="1:29">
      <c r="A2" s="3" t="s">
        <v>118</v>
      </c>
      <c r="B2" s="3"/>
      <c r="C2" s="3"/>
      <c r="D2" s="4"/>
      <c r="E2" s="4" t="s">
        <v>66</v>
      </c>
      <c r="F2" s="4"/>
      <c r="G2" s="4"/>
      <c r="H2" s="4"/>
      <c r="I2" s="5"/>
      <c r="K2" s="4"/>
      <c r="L2" s="4"/>
      <c r="M2" s="4"/>
      <c r="N2" s="1"/>
    </row>
    <row r="3" spans="1:29" ht="13.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99" t="s">
        <v>2</v>
      </c>
      <c r="C4" s="300"/>
      <c r="D4" s="329"/>
      <c r="E4" s="347" t="s">
        <v>7</v>
      </c>
      <c r="F4" s="348"/>
      <c r="G4" s="349"/>
      <c r="H4" s="330" t="s">
        <v>3</v>
      </c>
      <c r="I4" s="330"/>
      <c r="J4" s="331"/>
      <c r="K4" s="330" t="s">
        <v>3</v>
      </c>
      <c r="L4" s="330"/>
      <c r="M4" s="331"/>
      <c r="N4" s="332" t="s">
        <v>4</v>
      </c>
      <c r="O4" s="332"/>
      <c r="P4" s="332"/>
      <c r="Q4" s="332"/>
      <c r="R4" s="332"/>
      <c r="S4" s="333"/>
      <c r="T4" s="336" t="s">
        <v>16</v>
      </c>
      <c r="U4" s="337"/>
      <c r="V4" s="338"/>
      <c r="W4" s="336" t="s">
        <v>18</v>
      </c>
      <c r="X4" s="337"/>
      <c r="Y4" s="338"/>
      <c r="Z4" s="334" t="s">
        <v>20</v>
      </c>
      <c r="AA4" s="315"/>
    </row>
    <row r="5" spans="1:29" s="11" customFormat="1" ht="14.25" customHeight="1" thickBot="1">
      <c r="A5" s="12" t="s">
        <v>5</v>
      </c>
      <c r="B5" s="317" t="s">
        <v>6</v>
      </c>
      <c r="C5" s="318"/>
      <c r="D5" s="345"/>
      <c r="E5" s="350"/>
      <c r="F5" s="351"/>
      <c r="G5" s="352"/>
      <c r="H5" s="316" t="s">
        <v>8</v>
      </c>
      <c r="I5" s="316"/>
      <c r="J5" s="346"/>
      <c r="K5" s="316" t="s">
        <v>9</v>
      </c>
      <c r="L5" s="316"/>
      <c r="M5" s="346"/>
      <c r="N5" s="343" t="s">
        <v>10</v>
      </c>
      <c r="O5" s="343"/>
      <c r="P5" s="344"/>
      <c r="Q5" s="342" t="s">
        <v>11</v>
      </c>
      <c r="R5" s="343"/>
      <c r="S5" s="344"/>
      <c r="T5" s="339" t="s">
        <v>17</v>
      </c>
      <c r="U5" s="340"/>
      <c r="V5" s="341"/>
      <c r="W5" s="339" t="s">
        <v>19</v>
      </c>
      <c r="X5" s="340"/>
      <c r="Y5" s="341"/>
      <c r="Z5" s="335"/>
      <c r="AA5" s="316"/>
      <c r="AC5" s="11">
        <v>23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5" t="s">
        <v>13</v>
      </c>
      <c r="F6" s="15" t="s">
        <v>14</v>
      </c>
      <c r="G6" s="22" t="s">
        <v>15</v>
      </c>
      <c r="H6" s="148" t="s">
        <v>13</v>
      </c>
      <c r="I6" s="17" t="s">
        <v>14</v>
      </c>
      <c r="J6" s="23" t="s">
        <v>15</v>
      </c>
      <c r="K6" s="148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26"/>
      <c r="AC6" s="126">
        <v>19</v>
      </c>
    </row>
    <row r="7" spans="1:29" s="2" customFormat="1" ht="15.95" customHeight="1">
      <c r="A7" s="125">
        <v>1</v>
      </c>
      <c r="B7" s="25">
        <f>SUM(C7:D7)</f>
        <v>40</v>
      </c>
      <c r="C7" s="25">
        <f>SUM(AC5,F7,I7)-SUM(L7,O7,R7)</f>
        <v>25</v>
      </c>
      <c r="D7" s="25">
        <f>SUM(AC6,G7,J7)-SUM(M7,P7,S7)</f>
        <v>15</v>
      </c>
      <c r="E7" s="27">
        <f t="shared" ref="E7:E29" si="0">SUM(F7:G7)</f>
        <v>3</v>
      </c>
      <c r="F7" s="25">
        <v>3</v>
      </c>
      <c r="G7" s="26">
        <v>0</v>
      </c>
      <c r="H7" s="27">
        <f t="shared" ref="H7:H8" si="1">SUM(I7:J7)</f>
        <v>2</v>
      </c>
      <c r="I7" s="25">
        <v>2</v>
      </c>
      <c r="J7" s="26">
        <v>0</v>
      </c>
      <c r="K7" s="28">
        <f t="shared" ref="K7:K8" si="2">SUM(L7:M7)</f>
        <v>4</v>
      </c>
      <c r="L7" s="25">
        <v>1</v>
      </c>
      <c r="M7" s="25">
        <v>3</v>
      </c>
      <c r="N7" s="28">
        <f t="shared" ref="N7:N15" si="3">SUM(O7:P7)</f>
        <v>3</v>
      </c>
      <c r="O7" s="25">
        <v>2</v>
      </c>
      <c r="P7" s="25">
        <v>1</v>
      </c>
      <c r="Q7" s="31">
        <f t="shared" ref="Q7:Q8" si="4">SUM(R7:S7)</f>
        <v>0</v>
      </c>
      <c r="R7" s="25">
        <v>0</v>
      </c>
      <c r="S7" s="25">
        <v>0</v>
      </c>
      <c r="T7" s="29">
        <f>SUM(U7:V7)</f>
        <v>25</v>
      </c>
      <c r="U7" s="28">
        <v>8</v>
      </c>
      <c r="V7" s="25">
        <v>17</v>
      </c>
      <c r="W7" s="31">
        <f t="shared" ref="W7:W16" si="5">SUM(X7:Y7)</f>
        <v>0</v>
      </c>
      <c r="X7" s="25">
        <v>0</v>
      </c>
      <c r="Y7" s="25">
        <v>0</v>
      </c>
      <c r="Z7" s="25">
        <v>0</v>
      </c>
      <c r="AA7" s="101">
        <v>0</v>
      </c>
      <c r="AC7" s="2">
        <f>SUM(AC5:AC6)</f>
        <v>42</v>
      </c>
    </row>
    <row r="8" spans="1:29" s="2" customFormat="1" ht="15.95" customHeight="1" thickBot="1">
      <c r="A8" s="24">
        <v>2</v>
      </c>
      <c r="B8" s="25">
        <f t="shared" ref="B8" si="6">SUM(C8:D8)</f>
        <v>43</v>
      </c>
      <c r="C8" s="25">
        <f t="shared" ref="C8:D8" si="7">SUM(C7,F8,I8)-SUM(L8,O8,R8)</f>
        <v>27</v>
      </c>
      <c r="D8" s="26">
        <f t="shared" si="7"/>
        <v>16</v>
      </c>
      <c r="E8" s="27">
        <f t="shared" si="0"/>
        <v>3</v>
      </c>
      <c r="F8" s="25">
        <v>2</v>
      </c>
      <c r="G8" s="26">
        <v>1</v>
      </c>
      <c r="H8" s="27">
        <f t="shared" si="1"/>
        <v>3</v>
      </c>
      <c r="I8" s="25">
        <v>3</v>
      </c>
      <c r="J8" s="26">
        <v>0</v>
      </c>
      <c r="K8" s="28">
        <f t="shared" si="2"/>
        <v>2</v>
      </c>
      <c r="L8" s="25">
        <v>2</v>
      </c>
      <c r="M8" s="25">
        <v>0</v>
      </c>
      <c r="N8" s="28">
        <f t="shared" si="3"/>
        <v>1</v>
      </c>
      <c r="O8" s="25">
        <v>1</v>
      </c>
      <c r="P8" s="25">
        <v>0</v>
      </c>
      <c r="Q8" s="31">
        <f t="shared" si="4"/>
        <v>0</v>
      </c>
      <c r="R8" s="25">
        <v>0</v>
      </c>
      <c r="S8" s="25">
        <v>0</v>
      </c>
      <c r="T8" s="29">
        <f t="shared" ref="T8:T29" si="8">SUM(U8:V8)</f>
        <v>6</v>
      </c>
      <c r="U8" s="28">
        <v>6</v>
      </c>
      <c r="V8" s="25">
        <v>0</v>
      </c>
      <c r="W8" s="31">
        <f t="shared" si="5"/>
        <v>0</v>
      </c>
      <c r="X8" s="25">
        <v>0</v>
      </c>
      <c r="Y8" s="25">
        <v>0</v>
      </c>
      <c r="Z8" s="25">
        <v>0</v>
      </c>
      <c r="AA8" s="101">
        <v>0</v>
      </c>
      <c r="AB8"/>
    </row>
    <row r="9" spans="1:29" s="2" customFormat="1" ht="15.95" customHeight="1" thickBot="1">
      <c r="A9" s="112"/>
      <c r="B9" s="108">
        <f t="shared" ref="B9:Y9" si="9">SUM(B7:B8)</f>
        <v>83</v>
      </c>
      <c r="C9" s="108">
        <f t="shared" si="9"/>
        <v>52</v>
      </c>
      <c r="D9" s="108">
        <f t="shared" si="9"/>
        <v>31</v>
      </c>
      <c r="E9" s="108">
        <f t="shared" si="9"/>
        <v>6</v>
      </c>
      <c r="F9" s="108">
        <f t="shared" si="9"/>
        <v>5</v>
      </c>
      <c r="G9" s="108">
        <f t="shared" si="9"/>
        <v>1</v>
      </c>
      <c r="H9" s="108">
        <f t="shared" si="9"/>
        <v>5</v>
      </c>
      <c r="I9" s="108">
        <f t="shared" si="9"/>
        <v>5</v>
      </c>
      <c r="J9" s="108">
        <f t="shared" si="9"/>
        <v>0</v>
      </c>
      <c r="K9" s="108">
        <f t="shared" si="9"/>
        <v>6</v>
      </c>
      <c r="L9" s="108">
        <f t="shared" si="9"/>
        <v>3</v>
      </c>
      <c r="M9" s="108">
        <f t="shared" si="9"/>
        <v>3</v>
      </c>
      <c r="N9" s="108">
        <f t="shared" si="9"/>
        <v>4</v>
      </c>
      <c r="O9" s="108">
        <f t="shared" si="9"/>
        <v>3</v>
      </c>
      <c r="P9" s="108">
        <f t="shared" si="9"/>
        <v>1</v>
      </c>
      <c r="Q9" s="108">
        <f t="shared" si="9"/>
        <v>0</v>
      </c>
      <c r="R9" s="108">
        <f t="shared" si="9"/>
        <v>0</v>
      </c>
      <c r="S9" s="108">
        <f t="shared" si="9"/>
        <v>0</v>
      </c>
      <c r="T9" s="108">
        <f t="shared" si="9"/>
        <v>31</v>
      </c>
      <c r="U9" s="108">
        <f t="shared" si="9"/>
        <v>14</v>
      </c>
      <c r="V9" s="108">
        <f t="shared" si="9"/>
        <v>17</v>
      </c>
      <c r="W9" s="108">
        <f t="shared" si="9"/>
        <v>0</v>
      </c>
      <c r="X9" s="108">
        <f t="shared" si="9"/>
        <v>0</v>
      </c>
      <c r="Y9" s="108">
        <f t="shared" si="9"/>
        <v>0</v>
      </c>
      <c r="Z9" s="108">
        <v>0</v>
      </c>
      <c r="AA9" s="111">
        <v>0</v>
      </c>
    </row>
    <row r="10" spans="1:29" s="2" customFormat="1" ht="15.95" customHeight="1">
      <c r="A10" s="125">
        <v>3</v>
      </c>
      <c r="B10" s="25">
        <f>SUM(C10:D10)</f>
        <v>48</v>
      </c>
      <c r="C10" s="25">
        <f>SUM(C8,F10,I10)-SUM(L10,O10,R10)</f>
        <v>27</v>
      </c>
      <c r="D10" s="25">
        <f>SUM(D8,G10,J10)-SUM(M10,P10,S10)</f>
        <v>21</v>
      </c>
      <c r="E10" s="27">
        <f t="shared" si="0"/>
        <v>10</v>
      </c>
      <c r="F10" s="25">
        <v>7</v>
      </c>
      <c r="G10" s="26">
        <v>3</v>
      </c>
      <c r="H10" s="27">
        <f t="shared" ref="H10:H16" si="10">SUM(I10:J10)</f>
        <v>5</v>
      </c>
      <c r="I10" s="25">
        <v>2</v>
      </c>
      <c r="J10" s="26">
        <v>3</v>
      </c>
      <c r="K10" s="28">
        <f t="shared" ref="K10:K16" si="11">SUM(L10:M10)</f>
        <v>6</v>
      </c>
      <c r="L10" s="25">
        <v>5</v>
      </c>
      <c r="M10" s="25">
        <v>1</v>
      </c>
      <c r="N10" s="25">
        <f t="shared" si="3"/>
        <v>4</v>
      </c>
      <c r="O10" s="25">
        <v>4</v>
      </c>
      <c r="P10" s="25">
        <v>0</v>
      </c>
      <c r="Q10" s="31">
        <f t="shared" ref="Q10:Q16" si="12">SUM(R10:S10)</f>
        <v>0</v>
      </c>
      <c r="R10" s="25">
        <v>0</v>
      </c>
      <c r="S10" s="25">
        <v>0</v>
      </c>
      <c r="T10" s="29">
        <f t="shared" si="8"/>
        <v>11</v>
      </c>
      <c r="U10" s="28">
        <v>11</v>
      </c>
      <c r="V10" s="25">
        <v>0</v>
      </c>
      <c r="W10" s="29">
        <f>SUM(X10:Y10)</f>
        <v>0</v>
      </c>
      <c r="X10" s="28">
        <v>0</v>
      </c>
      <c r="Y10" s="25">
        <v>0</v>
      </c>
      <c r="Z10" s="25">
        <v>0</v>
      </c>
      <c r="AA10" s="101">
        <v>0</v>
      </c>
    </row>
    <row r="11" spans="1:29" s="2" customFormat="1" ht="15.95" customHeight="1">
      <c r="A11" s="24">
        <v>4</v>
      </c>
      <c r="B11" s="25">
        <f t="shared" ref="B11:B16" si="13">SUM(C11:D11)</f>
        <v>46</v>
      </c>
      <c r="C11" s="25">
        <f t="shared" ref="C11:D16" si="14">SUM(C10,F11,I11)-SUM(L11,O11,R11)</f>
        <v>24</v>
      </c>
      <c r="D11" s="26">
        <f t="shared" si="14"/>
        <v>22</v>
      </c>
      <c r="E11" s="27">
        <f t="shared" si="0"/>
        <v>4</v>
      </c>
      <c r="F11" s="25">
        <v>2</v>
      </c>
      <c r="G11" s="26">
        <v>2</v>
      </c>
      <c r="H11" s="27">
        <f t="shared" si="10"/>
        <v>6</v>
      </c>
      <c r="I11" s="25">
        <v>3</v>
      </c>
      <c r="J11" s="26">
        <v>3</v>
      </c>
      <c r="K11" s="28">
        <f t="shared" si="11"/>
        <v>9</v>
      </c>
      <c r="L11" s="25">
        <v>5</v>
      </c>
      <c r="M11" s="25">
        <v>4</v>
      </c>
      <c r="N11" s="25">
        <f t="shared" si="3"/>
        <v>3</v>
      </c>
      <c r="O11" s="25">
        <v>3</v>
      </c>
      <c r="P11" s="25">
        <v>0</v>
      </c>
      <c r="Q11" s="31">
        <f t="shared" si="12"/>
        <v>0</v>
      </c>
      <c r="R11" s="25">
        <v>0</v>
      </c>
      <c r="S11" s="25">
        <v>0</v>
      </c>
      <c r="T11" s="29">
        <f t="shared" si="8"/>
        <v>11</v>
      </c>
      <c r="U11" s="28">
        <v>11</v>
      </c>
      <c r="V11" s="25">
        <v>0</v>
      </c>
      <c r="W11" s="29">
        <f>SUM(X11:Y11)</f>
        <v>0</v>
      </c>
      <c r="X11" s="28">
        <v>0</v>
      </c>
      <c r="Y11" s="25">
        <v>0</v>
      </c>
      <c r="Z11" s="25">
        <v>0</v>
      </c>
      <c r="AA11" s="101">
        <v>0</v>
      </c>
    </row>
    <row r="12" spans="1:29" s="2" customFormat="1" ht="15.95" customHeight="1">
      <c r="A12" s="24">
        <v>5</v>
      </c>
      <c r="B12" s="25">
        <f t="shared" si="13"/>
        <v>48</v>
      </c>
      <c r="C12" s="25">
        <f t="shared" si="14"/>
        <v>25</v>
      </c>
      <c r="D12" s="26">
        <f t="shared" si="14"/>
        <v>23</v>
      </c>
      <c r="E12" s="27">
        <f t="shared" si="0"/>
        <v>5</v>
      </c>
      <c r="F12" s="25">
        <v>3</v>
      </c>
      <c r="G12" s="26">
        <v>2</v>
      </c>
      <c r="H12" s="27">
        <f t="shared" si="10"/>
        <v>3</v>
      </c>
      <c r="I12" s="25">
        <v>3</v>
      </c>
      <c r="J12" s="26">
        <v>0</v>
      </c>
      <c r="K12" s="28">
        <f t="shared" si="11"/>
        <v>4</v>
      </c>
      <c r="L12" s="25">
        <v>3</v>
      </c>
      <c r="M12" s="25">
        <v>1</v>
      </c>
      <c r="N12" s="25">
        <f t="shared" si="3"/>
        <v>2</v>
      </c>
      <c r="O12" s="25">
        <v>2</v>
      </c>
      <c r="P12" s="25">
        <v>0</v>
      </c>
      <c r="Q12" s="31">
        <f t="shared" si="12"/>
        <v>0</v>
      </c>
      <c r="R12" s="25">
        <v>0</v>
      </c>
      <c r="S12" s="25">
        <v>0</v>
      </c>
      <c r="T12" s="29">
        <f t="shared" si="8"/>
        <v>77</v>
      </c>
      <c r="U12" s="28">
        <v>21</v>
      </c>
      <c r="V12" s="25">
        <v>56</v>
      </c>
      <c r="W12" s="29">
        <f>SUM(X12:Y12)</f>
        <v>0</v>
      </c>
      <c r="X12" s="28">
        <v>0</v>
      </c>
      <c r="Y12" s="25">
        <v>0</v>
      </c>
      <c r="Z12" s="25">
        <v>0</v>
      </c>
      <c r="AA12" s="101">
        <v>0</v>
      </c>
    </row>
    <row r="13" spans="1:29" s="2" customFormat="1" ht="15.95" customHeight="1">
      <c r="A13" s="24">
        <v>6</v>
      </c>
      <c r="B13" s="25">
        <f t="shared" si="13"/>
        <v>45</v>
      </c>
      <c r="C13" s="25">
        <f t="shared" si="14"/>
        <v>22</v>
      </c>
      <c r="D13" s="26">
        <f t="shared" si="14"/>
        <v>23</v>
      </c>
      <c r="E13" s="27">
        <f t="shared" si="0"/>
        <v>3</v>
      </c>
      <c r="F13" s="25">
        <v>2</v>
      </c>
      <c r="G13" s="26">
        <v>1</v>
      </c>
      <c r="H13" s="27">
        <f t="shared" si="10"/>
        <v>9</v>
      </c>
      <c r="I13" s="25">
        <v>4</v>
      </c>
      <c r="J13" s="26">
        <v>5</v>
      </c>
      <c r="K13" s="27">
        <f t="shared" si="11"/>
        <v>8</v>
      </c>
      <c r="L13" s="25">
        <v>5</v>
      </c>
      <c r="M13" s="25">
        <v>3</v>
      </c>
      <c r="N13" s="25">
        <f t="shared" si="3"/>
        <v>7</v>
      </c>
      <c r="O13" s="25">
        <v>4</v>
      </c>
      <c r="P13" s="25">
        <v>3</v>
      </c>
      <c r="Q13" s="31">
        <f t="shared" si="12"/>
        <v>0</v>
      </c>
      <c r="R13" s="25">
        <v>0</v>
      </c>
      <c r="S13" s="25">
        <v>0</v>
      </c>
      <c r="T13" s="29">
        <f t="shared" si="8"/>
        <v>56</v>
      </c>
      <c r="U13" s="28">
        <v>23</v>
      </c>
      <c r="V13" s="25">
        <v>33</v>
      </c>
      <c r="W13" s="31">
        <f t="shared" si="5"/>
        <v>0</v>
      </c>
      <c r="X13" s="25">
        <v>0</v>
      </c>
      <c r="Y13" s="25">
        <v>0</v>
      </c>
      <c r="Z13" s="25">
        <v>0</v>
      </c>
      <c r="AA13" s="101">
        <v>0</v>
      </c>
    </row>
    <row r="14" spans="1:29" s="2" customFormat="1" ht="15.95" customHeight="1">
      <c r="A14" s="24">
        <v>7</v>
      </c>
      <c r="B14" s="25">
        <f t="shared" si="13"/>
        <v>41</v>
      </c>
      <c r="C14" s="25">
        <f t="shared" si="14"/>
        <v>18</v>
      </c>
      <c r="D14" s="26">
        <f t="shared" si="14"/>
        <v>23</v>
      </c>
      <c r="E14" s="27">
        <f t="shared" si="0"/>
        <v>5</v>
      </c>
      <c r="F14" s="25">
        <v>3</v>
      </c>
      <c r="G14" s="26">
        <v>2</v>
      </c>
      <c r="H14" s="27">
        <f t="shared" si="10"/>
        <v>1</v>
      </c>
      <c r="I14" s="25">
        <v>1</v>
      </c>
      <c r="J14" s="26">
        <v>0</v>
      </c>
      <c r="K14" s="28">
        <f t="shared" si="11"/>
        <v>6</v>
      </c>
      <c r="L14" s="25">
        <v>5</v>
      </c>
      <c r="M14" s="25">
        <v>1</v>
      </c>
      <c r="N14" s="25">
        <f t="shared" si="3"/>
        <v>4</v>
      </c>
      <c r="O14" s="25">
        <v>3</v>
      </c>
      <c r="P14" s="25">
        <v>1</v>
      </c>
      <c r="Q14" s="31">
        <f t="shared" si="12"/>
        <v>0</v>
      </c>
      <c r="R14" s="25">
        <v>0</v>
      </c>
      <c r="S14" s="25">
        <v>0</v>
      </c>
      <c r="T14" s="29">
        <f t="shared" si="8"/>
        <v>72</v>
      </c>
      <c r="U14" s="28">
        <v>37</v>
      </c>
      <c r="V14" s="25">
        <v>35</v>
      </c>
      <c r="W14" s="29">
        <f t="shared" si="5"/>
        <v>0</v>
      </c>
      <c r="X14" s="28">
        <v>0</v>
      </c>
      <c r="Y14" s="25">
        <v>0</v>
      </c>
      <c r="Z14" s="25">
        <v>0</v>
      </c>
      <c r="AA14" s="101">
        <v>0</v>
      </c>
      <c r="AB14"/>
    </row>
    <row r="15" spans="1:29" s="2" customFormat="1" ht="15.95" customHeight="1">
      <c r="A15" s="24">
        <v>8</v>
      </c>
      <c r="B15" s="25">
        <f t="shared" si="13"/>
        <v>49</v>
      </c>
      <c r="C15" s="25">
        <f t="shared" si="14"/>
        <v>25</v>
      </c>
      <c r="D15" s="26">
        <f t="shared" si="14"/>
        <v>24</v>
      </c>
      <c r="E15" s="27">
        <f t="shared" si="0"/>
        <v>5</v>
      </c>
      <c r="F15" s="25">
        <v>4</v>
      </c>
      <c r="G15" s="26">
        <v>1</v>
      </c>
      <c r="H15" s="27">
        <f t="shared" si="10"/>
        <v>5</v>
      </c>
      <c r="I15" s="25">
        <v>4</v>
      </c>
      <c r="J15" s="26">
        <v>1</v>
      </c>
      <c r="K15" s="27">
        <f t="shared" si="11"/>
        <v>0</v>
      </c>
      <c r="L15" s="25">
        <v>0</v>
      </c>
      <c r="M15" s="25">
        <v>0</v>
      </c>
      <c r="N15" s="25">
        <f t="shared" si="3"/>
        <v>2</v>
      </c>
      <c r="O15" s="25">
        <v>1</v>
      </c>
      <c r="P15" s="25">
        <v>1</v>
      </c>
      <c r="Q15" s="31">
        <f t="shared" si="12"/>
        <v>0</v>
      </c>
      <c r="R15" s="25">
        <v>0</v>
      </c>
      <c r="S15" s="25">
        <v>0</v>
      </c>
      <c r="T15" s="29">
        <f t="shared" si="8"/>
        <v>19</v>
      </c>
      <c r="U15" s="28">
        <v>15</v>
      </c>
      <c r="V15" s="25">
        <v>4</v>
      </c>
      <c r="W15" s="29">
        <f t="shared" si="5"/>
        <v>0</v>
      </c>
      <c r="X15" s="28">
        <v>0</v>
      </c>
      <c r="Y15" s="25">
        <v>0</v>
      </c>
      <c r="Z15" s="25">
        <v>0</v>
      </c>
      <c r="AA15" s="101">
        <v>0</v>
      </c>
    </row>
    <row r="16" spans="1:29" ht="15.95" customHeight="1" thickBot="1">
      <c r="A16" s="24">
        <v>9</v>
      </c>
      <c r="B16" s="25">
        <f t="shared" si="13"/>
        <v>52</v>
      </c>
      <c r="C16" s="25">
        <f t="shared" si="14"/>
        <v>26</v>
      </c>
      <c r="D16" s="26">
        <f t="shared" si="14"/>
        <v>26</v>
      </c>
      <c r="E16" s="27">
        <f>SUM(F16:G16)</f>
        <v>6</v>
      </c>
      <c r="F16" s="25">
        <v>4</v>
      </c>
      <c r="G16" s="26">
        <v>2</v>
      </c>
      <c r="H16" s="27">
        <f t="shared" si="10"/>
        <v>0</v>
      </c>
      <c r="I16" s="25">
        <v>0</v>
      </c>
      <c r="J16" s="26">
        <v>0</v>
      </c>
      <c r="K16" s="27">
        <f t="shared" si="11"/>
        <v>1</v>
      </c>
      <c r="L16" s="25">
        <v>1</v>
      </c>
      <c r="M16" s="25">
        <v>0</v>
      </c>
      <c r="N16" s="25">
        <f>SUM(O16:P16)</f>
        <v>2</v>
      </c>
      <c r="O16" s="25">
        <v>2</v>
      </c>
      <c r="P16" s="25">
        <v>0</v>
      </c>
      <c r="Q16" s="31">
        <f t="shared" si="12"/>
        <v>0</v>
      </c>
      <c r="R16" s="25">
        <v>0</v>
      </c>
      <c r="S16" s="25">
        <v>0</v>
      </c>
      <c r="T16" s="29">
        <f t="shared" si="8"/>
        <v>5</v>
      </c>
      <c r="U16" s="28">
        <v>2</v>
      </c>
      <c r="V16" s="25">
        <v>3</v>
      </c>
      <c r="W16" s="29">
        <f t="shared" si="5"/>
        <v>0</v>
      </c>
      <c r="X16" s="28">
        <v>0</v>
      </c>
      <c r="Y16" s="25">
        <v>0</v>
      </c>
      <c r="Z16" s="25">
        <v>0</v>
      </c>
      <c r="AA16" s="101">
        <v>0</v>
      </c>
      <c r="AB16" s="2"/>
    </row>
    <row r="17" spans="1:28" s="2" customFormat="1" ht="15.95" customHeight="1" thickBot="1">
      <c r="A17" s="107"/>
      <c r="B17" s="108">
        <f t="shared" ref="B17:P17" si="15">SUM(B10:B16)</f>
        <v>329</v>
      </c>
      <c r="C17" s="108">
        <f t="shared" si="15"/>
        <v>167</v>
      </c>
      <c r="D17" s="108">
        <f t="shared" si="15"/>
        <v>162</v>
      </c>
      <c r="E17" s="109">
        <f t="shared" si="15"/>
        <v>38</v>
      </c>
      <c r="F17" s="108">
        <f t="shared" si="15"/>
        <v>25</v>
      </c>
      <c r="G17" s="108">
        <f t="shared" si="15"/>
        <v>13</v>
      </c>
      <c r="H17" s="108">
        <f t="shared" si="15"/>
        <v>29</v>
      </c>
      <c r="I17" s="108">
        <f t="shared" si="15"/>
        <v>17</v>
      </c>
      <c r="J17" s="108">
        <f t="shared" si="15"/>
        <v>12</v>
      </c>
      <c r="K17" s="109">
        <f t="shared" si="15"/>
        <v>34</v>
      </c>
      <c r="L17" s="108">
        <f t="shared" si="15"/>
        <v>24</v>
      </c>
      <c r="M17" s="108">
        <f t="shared" si="15"/>
        <v>10</v>
      </c>
      <c r="N17" s="108">
        <f t="shared" si="15"/>
        <v>24</v>
      </c>
      <c r="O17" s="108">
        <f t="shared" si="15"/>
        <v>19</v>
      </c>
      <c r="P17" s="108">
        <f t="shared" si="15"/>
        <v>5</v>
      </c>
      <c r="Q17" s="108">
        <f>SUM(Q10:Q15)</f>
        <v>0</v>
      </c>
      <c r="R17" s="108">
        <f>SUM(R10:R16)</f>
        <v>0</v>
      </c>
      <c r="S17" s="108">
        <f>SUM(S10:S16)</f>
        <v>0</v>
      </c>
      <c r="T17" s="108">
        <f>SUM(T10:T16)</f>
        <v>251</v>
      </c>
      <c r="U17" s="108">
        <f>SUM(U10:U16)</f>
        <v>120</v>
      </c>
      <c r="V17" s="108">
        <f>SUM(V10:V16)</f>
        <v>131</v>
      </c>
      <c r="W17" s="108">
        <f>SUM(W10:W15)</f>
        <v>0</v>
      </c>
      <c r="X17" s="108">
        <f>SUM(X10:X16)</f>
        <v>0</v>
      </c>
      <c r="Y17" s="108">
        <f>SUM(Y10:Y16)</f>
        <v>0</v>
      </c>
      <c r="Z17" s="108">
        <v>0</v>
      </c>
      <c r="AA17" s="111">
        <v>0</v>
      </c>
    </row>
    <row r="18" spans="1:28" s="2" customFormat="1" ht="15.95" customHeight="1">
      <c r="A18" s="125">
        <v>10</v>
      </c>
      <c r="B18" s="25">
        <f>SUM(C18:D18)</f>
        <v>51</v>
      </c>
      <c r="C18" s="25">
        <f>SUM(C16,F18,I18)-SUM(L18,O18,R18)</f>
        <v>25</v>
      </c>
      <c r="D18" s="26">
        <f>SUM(D16,G18,J18)-SUM(M18,P18,S18)</f>
        <v>26</v>
      </c>
      <c r="E18" s="27">
        <f t="shared" si="0"/>
        <v>8</v>
      </c>
      <c r="F18" s="25">
        <v>4</v>
      </c>
      <c r="G18" s="26">
        <v>4</v>
      </c>
      <c r="H18" s="27">
        <f t="shared" ref="H18:H24" si="16">SUM(I18:J18)</f>
        <v>7</v>
      </c>
      <c r="I18" s="25">
        <v>7</v>
      </c>
      <c r="J18" s="26">
        <v>0</v>
      </c>
      <c r="K18" s="27">
        <f>SUM(L18:M18)</f>
        <v>14</v>
      </c>
      <c r="L18" s="25">
        <v>11</v>
      </c>
      <c r="M18" s="25">
        <v>3</v>
      </c>
      <c r="N18" s="27">
        <f t="shared" ref="N18:N29" si="17">SUM(O18:P18)</f>
        <v>1</v>
      </c>
      <c r="O18" s="25">
        <v>1</v>
      </c>
      <c r="P18" s="25">
        <v>0</v>
      </c>
      <c r="Q18" s="31">
        <f t="shared" ref="Q18:Q24" si="18">SUM(R18:S18)</f>
        <v>1</v>
      </c>
      <c r="R18" s="25">
        <v>0</v>
      </c>
      <c r="S18" s="25">
        <v>1</v>
      </c>
      <c r="T18" s="25">
        <f t="shared" si="8"/>
        <v>50</v>
      </c>
      <c r="U18" s="28">
        <v>7</v>
      </c>
      <c r="V18" s="25">
        <v>43</v>
      </c>
      <c r="W18" s="29">
        <f t="shared" ref="W18:W24" si="19">SUM(X18:Y18)</f>
        <v>0</v>
      </c>
      <c r="X18" s="28">
        <v>0</v>
      </c>
      <c r="Y18" s="25">
        <v>0</v>
      </c>
      <c r="Z18" s="25">
        <v>0</v>
      </c>
      <c r="AA18" s="30">
        <v>0</v>
      </c>
    </row>
    <row r="19" spans="1:28" s="2" customFormat="1" ht="15.95" customHeight="1">
      <c r="A19" s="24">
        <v>11</v>
      </c>
      <c r="B19" s="25">
        <f t="shared" ref="B19:B24" si="20">SUM(C19:D19)</f>
        <v>51</v>
      </c>
      <c r="C19" s="25">
        <f t="shared" ref="C19:D24" si="21">SUM(C18,F19,I19)-SUM(L19,O19,R19)</f>
        <v>27</v>
      </c>
      <c r="D19" s="26">
        <f t="shared" si="21"/>
        <v>24</v>
      </c>
      <c r="E19" s="27">
        <f t="shared" si="0"/>
        <v>9</v>
      </c>
      <c r="F19" s="25">
        <v>4</v>
      </c>
      <c r="G19" s="26">
        <v>5</v>
      </c>
      <c r="H19" s="27">
        <f t="shared" si="16"/>
        <v>4</v>
      </c>
      <c r="I19" s="25">
        <v>2</v>
      </c>
      <c r="J19" s="26">
        <v>2</v>
      </c>
      <c r="K19" s="27">
        <f>SUM(L19:M19)</f>
        <v>8</v>
      </c>
      <c r="L19" s="25">
        <v>2</v>
      </c>
      <c r="M19" s="25">
        <v>6</v>
      </c>
      <c r="N19" s="25">
        <f t="shared" si="17"/>
        <v>5</v>
      </c>
      <c r="O19" s="25">
        <v>2</v>
      </c>
      <c r="P19" s="25">
        <v>3</v>
      </c>
      <c r="Q19" s="31">
        <f t="shared" si="18"/>
        <v>0</v>
      </c>
      <c r="R19" s="25">
        <v>0</v>
      </c>
      <c r="S19" s="25">
        <v>0</v>
      </c>
      <c r="T19" s="25">
        <f t="shared" si="8"/>
        <v>47</v>
      </c>
      <c r="U19" s="28">
        <v>9</v>
      </c>
      <c r="V19" s="25">
        <v>38</v>
      </c>
      <c r="W19" s="29">
        <f t="shared" si="19"/>
        <v>0</v>
      </c>
      <c r="X19" s="28">
        <v>0</v>
      </c>
      <c r="Y19" s="25">
        <v>0</v>
      </c>
      <c r="Z19" s="25">
        <v>0</v>
      </c>
      <c r="AA19" s="101">
        <v>0</v>
      </c>
    </row>
    <row r="20" spans="1:28" s="2" customFormat="1" ht="15.95" customHeight="1">
      <c r="A20" s="24">
        <v>12</v>
      </c>
      <c r="B20" s="25">
        <f t="shared" si="20"/>
        <v>53</v>
      </c>
      <c r="C20" s="25">
        <f t="shared" si="21"/>
        <v>27</v>
      </c>
      <c r="D20" s="26">
        <f t="shared" si="21"/>
        <v>26</v>
      </c>
      <c r="E20" s="27">
        <f t="shared" si="0"/>
        <v>6</v>
      </c>
      <c r="F20" s="25">
        <v>4</v>
      </c>
      <c r="G20" s="26">
        <v>2</v>
      </c>
      <c r="H20" s="27">
        <f t="shared" si="16"/>
        <v>4</v>
      </c>
      <c r="I20" s="25">
        <v>0</v>
      </c>
      <c r="J20" s="26">
        <v>4</v>
      </c>
      <c r="K20" s="27">
        <f>SUM(L20:M20)</f>
        <v>8</v>
      </c>
      <c r="L20" s="25">
        <v>4</v>
      </c>
      <c r="M20" s="25">
        <v>4</v>
      </c>
      <c r="N20" s="25">
        <f t="shared" si="17"/>
        <v>0</v>
      </c>
      <c r="O20" s="25">
        <v>0</v>
      </c>
      <c r="P20" s="25">
        <v>0</v>
      </c>
      <c r="Q20" s="32">
        <f t="shared" si="18"/>
        <v>0</v>
      </c>
      <c r="R20" s="25">
        <v>0</v>
      </c>
      <c r="S20" s="25">
        <v>0</v>
      </c>
      <c r="T20" s="25">
        <f t="shared" si="8"/>
        <v>0</v>
      </c>
      <c r="U20" s="28">
        <v>0</v>
      </c>
      <c r="V20" s="25">
        <v>0</v>
      </c>
      <c r="W20" s="29">
        <f t="shared" si="19"/>
        <v>0</v>
      </c>
      <c r="X20" s="28">
        <v>0</v>
      </c>
      <c r="Y20" s="25">
        <v>0</v>
      </c>
      <c r="Z20" s="25">
        <v>0</v>
      </c>
      <c r="AA20" s="101">
        <v>0</v>
      </c>
    </row>
    <row r="21" spans="1:28" s="2" customFormat="1" ht="15.95" customHeight="1">
      <c r="A21" s="24">
        <v>13</v>
      </c>
      <c r="B21" s="25">
        <f t="shared" si="20"/>
        <v>50</v>
      </c>
      <c r="C21" s="25">
        <f t="shared" si="21"/>
        <v>24</v>
      </c>
      <c r="D21" s="26">
        <f t="shared" si="21"/>
        <v>26</v>
      </c>
      <c r="E21" s="27">
        <f t="shared" si="0"/>
        <v>4</v>
      </c>
      <c r="F21" s="25">
        <v>2</v>
      </c>
      <c r="G21" s="26">
        <v>2</v>
      </c>
      <c r="H21" s="27">
        <f t="shared" si="16"/>
        <v>3</v>
      </c>
      <c r="I21" s="25">
        <v>1</v>
      </c>
      <c r="J21" s="26">
        <v>2</v>
      </c>
      <c r="K21" s="27">
        <f t="shared" ref="K21:K29" si="22">SUM(L21:M21)</f>
        <v>6</v>
      </c>
      <c r="L21" s="25">
        <v>4</v>
      </c>
      <c r="M21" s="25">
        <v>2</v>
      </c>
      <c r="N21" s="25">
        <f t="shared" si="17"/>
        <v>4</v>
      </c>
      <c r="O21" s="25">
        <v>2</v>
      </c>
      <c r="P21" s="25">
        <v>2</v>
      </c>
      <c r="Q21" s="31">
        <f t="shared" si="18"/>
        <v>0</v>
      </c>
      <c r="R21" s="25">
        <v>0</v>
      </c>
      <c r="S21" s="25">
        <v>0</v>
      </c>
      <c r="T21" s="25">
        <f t="shared" si="8"/>
        <v>12</v>
      </c>
      <c r="U21" s="28">
        <v>8</v>
      </c>
      <c r="V21" s="25">
        <v>4</v>
      </c>
      <c r="W21" s="29">
        <f t="shared" si="19"/>
        <v>0</v>
      </c>
      <c r="X21" s="28">
        <v>0</v>
      </c>
      <c r="Y21" s="25">
        <v>0</v>
      </c>
      <c r="Z21" s="25">
        <v>0</v>
      </c>
      <c r="AA21" s="101">
        <v>0</v>
      </c>
    </row>
    <row r="22" spans="1:28" s="2" customFormat="1" ht="15.95" customHeight="1">
      <c r="A22" s="199">
        <v>14</v>
      </c>
      <c r="B22" s="25">
        <f t="shared" si="20"/>
        <v>51</v>
      </c>
      <c r="C22" s="25">
        <f t="shared" si="21"/>
        <v>26</v>
      </c>
      <c r="D22" s="26">
        <f t="shared" si="21"/>
        <v>25</v>
      </c>
      <c r="E22" s="27">
        <f t="shared" si="0"/>
        <v>9</v>
      </c>
      <c r="F22" s="25">
        <v>4</v>
      </c>
      <c r="G22" s="26">
        <v>5</v>
      </c>
      <c r="H22" s="28">
        <f t="shared" si="16"/>
        <v>4</v>
      </c>
      <c r="I22" s="25">
        <v>3</v>
      </c>
      <c r="J22" s="26">
        <v>1</v>
      </c>
      <c r="K22" s="27">
        <f t="shared" si="22"/>
        <v>5</v>
      </c>
      <c r="L22" s="25">
        <v>3</v>
      </c>
      <c r="M22" s="25">
        <v>2</v>
      </c>
      <c r="N22" s="25">
        <f t="shared" si="17"/>
        <v>7</v>
      </c>
      <c r="O22" s="25">
        <v>2</v>
      </c>
      <c r="P22" s="25">
        <v>5</v>
      </c>
      <c r="Q22" s="32">
        <f t="shared" si="18"/>
        <v>0</v>
      </c>
      <c r="R22" s="25">
        <v>0</v>
      </c>
      <c r="S22" s="25">
        <v>0</v>
      </c>
      <c r="T22" s="25">
        <f t="shared" si="8"/>
        <v>100</v>
      </c>
      <c r="U22" s="28">
        <v>67</v>
      </c>
      <c r="V22" s="25">
        <v>33</v>
      </c>
      <c r="W22" s="29">
        <f t="shared" si="19"/>
        <v>0</v>
      </c>
      <c r="X22" s="28">
        <v>0</v>
      </c>
      <c r="Y22" s="25">
        <v>0</v>
      </c>
      <c r="Z22" s="25">
        <v>0</v>
      </c>
      <c r="AA22" s="101">
        <v>0</v>
      </c>
    </row>
    <row r="23" spans="1:28" s="2" customFormat="1" ht="15.95" customHeight="1">
      <c r="A23" s="24">
        <v>15</v>
      </c>
      <c r="B23" s="25">
        <f t="shared" si="20"/>
        <v>48</v>
      </c>
      <c r="C23" s="25">
        <f t="shared" si="21"/>
        <v>28</v>
      </c>
      <c r="D23" s="26">
        <f t="shared" si="21"/>
        <v>20</v>
      </c>
      <c r="E23" s="27">
        <f t="shared" si="0"/>
        <v>4</v>
      </c>
      <c r="F23" s="25">
        <v>4</v>
      </c>
      <c r="G23" s="26">
        <v>0</v>
      </c>
      <c r="H23" s="28">
        <f t="shared" si="16"/>
        <v>2</v>
      </c>
      <c r="I23" s="25">
        <v>1</v>
      </c>
      <c r="J23" s="26">
        <v>1</v>
      </c>
      <c r="K23" s="27">
        <f t="shared" si="22"/>
        <v>6</v>
      </c>
      <c r="L23" s="25">
        <v>2</v>
      </c>
      <c r="M23" s="25">
        <v>4</v>
      </c>
      <c r="N23" s="25">
        <f t="shared" si="17"/>
        <v>3</v>
      </c>
      <c r="O23" s="25">
        <v>1</v>
      </c>
      <c r="P23" s="25">
        <v>2</v>
      </c>
      <c r="Q23" s="32">
        <f t="shared" si="18"/>
        <v>0</v>
      </c>
      <c r="R23" s="25">
        <v>0</v>
      </c>
      <c r="S23" s="25">
        <v>0</v>
      </c>
      <c r="T23" s="25">
        <f t="shared" si="8"/>
        <v>7</v>
      </c>
      <c r="U23" s="28">
        <v>1</v>
      </c>
      <c r="V23" s="25">
        <v>6</v>
      </c>
      <c r="W23" s="29">
        <f t="shared" si="19"/>
        <v>0</v>
      </c>
      <c r="X23" s="28">
        <v>0</v>
      </c>
      <c r="Y23" s="25">
        <v>0</v>
      </c>
      <c r="Z23" s="25">
        <v>0</v>
      </c>
      <c r="AA23" s="101">
        <v>0</v>
      </c>
    </row>
    <row r="24" spans="1:28" s="2" customFormat="1" ht="15.95" customHeight="1" thickBot="1">
      <c r="A24" s="24">
        <v>16</v>
      </c>
      <c r="B24" s="25">
        <f t="shared" si="20"/>
        <v>46</v>
      </c>
      <c r="C24" s="25">
        <f t="shared" si="21"/>
        <v>27</v>
      </c>
      <c r="D24" s="26">
        <f t="shared" si="21"/>
        <v>19</v>
      </c>
      <c r="E24" s="27">
        <f t="shared" si="0"/>
        <v>1</v>
      </c>
      <c r="F24" s="25">
        <v>0</v>
      </c>
      <c r="G24" s="26">
        <v>1</v>
      </c>
      <c r="H24" s="28">
        <f t="shared" si="16"/>
        <v>1</v>
      </c>
      <c r="I24" s="25">
        <v>1</v>
      </c>
      <c r="J24" s="26">
        <v>0</v>
      </c>
      <c r="K24" s="27">
        <f t="shared" si="22"/>
        <v>1</v>
      </c>
      <c r="L24" s="25">
        <v>0</v>
      </c>
      <c r="M24" s="25">
        <v>1</v>
      </c>
      <c r="N24" s="25">
        <f t="shared" si="17"/>
        <v>3</v>
      </c>
      <c r="O24" s="25">
        <v>2</v>
      </c>
      <c r="P24" s="25">
        <v>1</v>
      </c>
      <c r="Q24" s="32">
        <f t="shared" si="18"/>
        <v>0</v>
      </c>
      <c r="R24" s="25">
        <v>0</v>
      </c>
      <c r="S24" s="25">
        <v>0</v>
      </c>
      <c r="T24" s="25">
        <f t="shared" si="8"/>
        <v>9</v>
      </c>
      <c r="U24" s="28">
        <v>7</v>
      </c>
      <c r="V24" s="25">
        <v>2</v>
      </c>
      <c r="W24" s="29">
        <f t="shared" si="19"/>
        <v>0</v>
      </c>
      <c r="X24" s="28">
        <v>0</v>
      </c>
      <c r="Y24" s="25">
        <v>0</v>
      </c>
      <c r="Z24" s="25">
        <v>0</v>
      </c>
      <c r="AA24" s="101">
        <v>0</v>
      </c>
    </row>
    <row r="25" spans="1:28" s="2" customFormat="1" ht="15.95" customHeight="1" thickBot="1">
      <c r="A25" s="107"/>
      <c r="B25" s="110">
        <f>SUM(B18:B24)</f>
        <v>350</v>
      </c>
      <c r="C25" s="110">
        <f>SUM(C18:C24)</f>
        <v>184</v>
      </c>
      <c r="D25" s="110">
        <f>SUM(D18:D24)</f>
        <v>166</v>
      </c>
      <c r="E25" s="109">
        <f t="shared" ref="E25:Y25" si="23">SUM(E18:E24)</f>
        <v>41</v>
      </c>
      <c r="F25" s="110">
        <f t="shared" si="23"/>
        <v>22</v>
      </c>
      <c r="G25" s="110">
        <f t="shared" si="23"/>
        <v>19</v>
      </c>
      <c r="H25" s="109">
        <f t="shared" si="23"/>
        <v>25</v>
      </c>
      <c r="I25" s="110">
        <f t="shared" si="23"/>
        <v>15</v>
      </c>
      <c r="J25" s="110">
        <f t="shared" si="23"/>
        <v>10</v>
      </c>
      <c r="K25" s="109">
        <f t="shared" si="23"/>
        <v>48</v>
      </c>
      <c r="L25" s="110">
        <f t="shared" si="23"/>
        <v>26</v>
      </c>
      <c r="M25" s="110">
        <f t="shared" si="23"/>
        <v>22</v>
      </c>
      <c r="N25" s="109">
        <f>SUM(N18:N24)</f>
        <v>23</v>
      </c>
      <c r="O25" s="110">
        <f t="shared" si="23"/>
        <v>10</v>
      </c>
      <c r="P25" s="110">
        <f t="shared" si="23"/>
        <v>13</v>
      </c>
      <c r="Q25" s="109">
        <f t="shared" si="23"/>
        <v>1</v>
      </c>
      <c r="R25" s="110">
        <f t="shared" si="23"/>
        <v>0</v>
      </c>
      <c r="S25" s="110">
        <f t="shared" si="23"/>
        <v>1</v>
      </c>
      <c r="T25" s="109">
        <f>SUM(T18:T24)</f>
        <v>225</v>
      </c>
      <c r="U25" s="110">
        <f>SUM(U18:U24)</f>
        <v>99</v>
      </c>
      <c r="V25" s="110">
        <f>SUM(V18:V24)</f>
        <v>126</v>
      </c>
      <c r="W25" s="109">
        <f t="shared" si="23"/>
        <v>0</v>
      </c>
      <c r="X25" s="110">
        <f t="shared" si="23"/>
        <v>0</v>
      </c>
      <c r="Y25" s="110">
        <f t="shared" si="23"/>
        <v>0</v>
      </c>
      <c r="Z25" s="108">
        <v>0</v>
      </c>
      <c r="AA25" s="33">
        <v>0</v>
      </c>
    </row>
    <row r="26" spans="1:28" s="2" customFormat="1" ht="15.95" customHeight="1">
      <c r="A26" s="129">
        <v>17</v>
      </c>
      <c r="B26" s="25">
        <f t="shared" ref="B26:B32" si="24">SUM(C26:D26)</f>
        <v>47</v>
      </c>
      <c r="C26" s="25">
        <f>SUM(C24,F26,I26)-SUM(L26,O26,R26)</f>
        <v>26</v>
      </c>
      <c r="D26" s="26">
        <f>SUM(D24,G26,J26)-SUM(M26,P26,S26)</f>
        <v>21</v>
      </c>
      <c r="E26" s="27">
        <f t="shared" si="0"/>
        <v>4</v>
      </c>
      <c r="F26" s="25">
        <v>0</v>
      </c>
      <c r="G26" s="26">
        <v>4</v>
      </c>
      <c r="H26" s="28">
        <f t="shared" ref="H26:H32" si="25">SUM(I26:J26)</f>
        <v>6</v>
      </c>
      <c r="I26" s="25">
        <v>6</v>
      </c>
      <c r="J26" s="26">
        <v>0</v>
      </c>
      <c r="K26" s="27">
        <f t="shared" si="22"/>
        <v>4</v>
      </c>
      <c r="L26" s="25">
        <v>4</v>
      </c>
      <c r="M26" s="25">
        <v>0</v>
      </c>
      <c r="N26" s="25">
        <f t="shared" si="17"/>
        <v>5</v>
      </c>
      <c r="O26" s="25">
        <v>3</v>
      </c>
      <c r="P26" s="25">
        <v>2</v>
      </c>
      <c r="Q26" s="32">
        <f>SUM(R26:S26)</f>
        <v>0</v>
      </c>
      <c r="R26" s="25">
        <v>0</v>
      </c>
      <c r="S26" s="25">
        <v>0</v>
      </c>
      <c r="T26" s="25">
        <f t="shared" si="8"/>
        <v>48</v>
      </c>
      <c r="U26" s="28">
        <v>43</v>
      </c>
      <c r="V26" s="25">
        <v>5</v>
      </c>
      <c r="W26" s="29">
        <f t="shared" ref="W26:W32" si="26">SUM(X26:Y26)</f>
        <v>0</v>
      </c>
      <c r="X26" s="28">
        <v>0</v>
      </c>
      <c r="Y26" s="25">
        <v>0</v>
      </c>
      <c r="Z26" s="25">
        <v>0</v>
      </c>
      <c r="AA26" s="101">
        <v>0</v>
      </c>
      <c r="AB26" s="132"/>
    </row>
    <row r="27" spans="1:28" s="2" customFormat="1" ht="15.95" customHeight="1">
      <c r="A27" s="129">
        <v>18</v>
      </c>
      <c r="B27" s="25">
        <f t="shared" si="24"/>
        <v>50</v>
      </c>
      <c r="C27" s="25">
        <f t="shared" ref="C27:D32" si="27">SUM(C26,F27,I27)-SUM(L27,O27,R27)</f>
        <v>29</v>
      </c>
      <c r="D27" s="26">
        <f t="shared" si="27"/>
        <v>21</v>
      </c>
      <c r="E27" s="27">
        <f t="shared" si="0"/>
        <v>3</v>
      </c>
      <c r="F27" s="25">
        <v>2</v>
      </c>
      <c r="G27" s="26">
        <v>1</v>
      </c>
      <c r="H27" s="28">
        <f t="shared" si="25"/>
        <v>10</v>
      </c>
      <c r="I27" s="25">
        <v>6</v>
      </c>
      <c r="J27" s="26">
        <v>4</v>
      </c>
      <c r="K27" s="27">
        <f t="shared" si="22"/>
        <v>6</v>
      </c>
      <c r="L27" s="25">
        <v>3</v>
      </c>
      <c r="M27" s="26">
        <v>3</v>
      </c>
      <c r="N27" s="25">
        <f t="shared" si="17"/>
        <v>4</v>
      </c>
      <c r="O27" s="25">
        <v>2</v>
      </c>
      <c r="P27" s="26">
        <v>2</v>
      </c>
      <c r="Q27" s="27">
        <f>SUM(R27:S27)</f>
        <v>0</v>
      </c>
      <c r="R27" s="25">
        <v>0</v>
      </c>
      <c r="S27" s="26">
        <v>0</v>
      </c>
      <c r="T27" s="25">
        <f t="shared" si="8"/>
        <v>36</v>
      </c>
      <c r="U27" s="25">
        <v>7</v>
      </c>
      <c r="V27" s="26">
        <v>29</v>
      </c>
      <c r="W27" s="29">
        <f t="shared" si="26"/>
        <v>0</v>
      </c>
      <c r="X27" s="28">
        <v>0</v>
      </c>
      <c r="Y27" s="25">
        <v>0</v>
      </c>
      <c r="Z27" s="25">
        <v>0</v>
      </c>
      <c r="AA27" s="101">
        <v>0</v>
      </c>
    </row>
    <row r="28" spans="1:28" s="2" customFormat="1" ht="15.95" customHeight="1">
      <c r="A28" s="129">
        <v>19</v>
      </c>
      <c r="B28" s="25">
        <f t="shared" si="24"/>
        <v>54</v>
      </c>
      <c r="C28" s="25">
        <f t="shared" si="27"/>
        <v>29</v>
      </c>
      <c r="D28" s="26">
        <f t="shared" si="27"/>
        <v>25</v>
      </c>
      <c r="E28" s="27">
        <f t="shared" si="0"/>
        <v>8</v>
      </c>
      <c r="F28" s="25">
        <v>4</v>
      </c>
      <c r="G28" s="26">
        <v>4</v>
      </c>
      <c r="H28" s="28">
        <f t="shared" si="25"/>
        <v>3</v>
      </c>
      <c r="I28" s="25">
        <v>0</v>
      </c>
      <c r="J28" s="26">
        <v>3</v>
      </c>
      <c r="K28" s="27">
        <f t="shared" si="22"/>
        <v>4</v>
      </c>
      <c r="L28" s="25">
        <v>2</v>
      </c>
      <c r="M28" s="25">
        <v>2</v>
      </c>
      <c r="N28" s="25">
        <f t="shared" si="17"/>
        <v>3</v>
      </c>
      <c r="O28" s="25">
        <v>2</v>
      </c>
      <c r="P28" s="26">
        <v>1</v>
      </c>
      <c r="Q28" s="31">
        <v>0</v>
      </c>
      <c r="R28" s="25">
        <v>0</v>
      </c>
      <c r="S28" s="25">
        <v>0</v>
      </c>
      <c r="T28" s="25">
        <f t="shared" si="8"/>
        <v>14</v>
      </c>
      <c r="U28" s="25">
        <v>12</v>
      </c>
      <c r="V28" s="26">
        <v>2</v>
      </c>
      <c r="W28" s="29">
        <f t="shared" si="26"/>
        <v>0</v>
      </c>
      <c r="X28" s="28">
        <v>0</v>
      </c>
      <c r="Y28" s="25">
        <v>0</v>
      </c>
      <c r="Z28" s="25">
        <v>0</v>
      </c>
      <c r="AA28" s="101">
        <v>0</v>
      </c>
      <c r="AB28" s="9"/>
    </row>
    <row r="29" spans="1:28" s="2" customFormat="1" ht="15.95" customHeight="1">
      <c r="A29" s="129">
        <v>20</v>
      </c>
      <c r="B29" s="25">
        <f t="shared" si="24"/>
        <v>51</v>
      </c>
      <c r="C29" s="25">
        <f t="shared" si="27"/>
        <v>26</v>
      </c>
      <c r="D29" s="26">
        <f t="shared" si="27"/>
        <v>25</v>
      </c>
      <c r="E29" s="27">
        <f t="shared" si="0"/>
        <v>3</v>
      </c>
      <c r="F29" s="25">
        <v>1</v>
      </c>
      <c r="G29" s="26">
        <v>2</v>
      </c>
      <c r="H29" s="28">
        <f t="shared" si="25"/>
        <v>4</v>
      </c>
      <c r="I29" s="25">
        <v>2</v>
      </c>
      <c r="J29" s="26">
        <v>2</v>
      </c>
      <c r="K29" s="27">
        <f t="shared" si="22"/>
        <v>8</v>
      </c>
      <c r="L29" s="25">
        <v>4</v>
      </c>
      <c r="M29" s="25">
        <v>4</v>
      </c>
      <c r="N29" s="25">
        <f t="shared" si="17"/>
        <v>2</v>
      </c>
      <c r="O29" s="25">
        <v>2</v>
      </c>
      <c r="P29" s="26">
        <v>0</v>
      </c>
      <c r="Q29" s="31">
        <f>SUM(R29:S29)</f>
        <v>0</v>
      </c>
      <c r="R29" s="25">
        <v>0</v>
      </c>
      <c r="S29" s="25">
        <v>0</v>
      </c>
      <c r="T29" s="25">
        <f t="shared" si="8"/>
        <v>5</v>
      </c>
      <c r="U29" s="25">
        <v>5</v>
      </c>
      <c r="V29" s="26">
        <v>0</v>
      </c>
      <c r="W29" s="29">
        <f t="shared" si="26"/>
        <v>0</v>
      </c>
      <c r="X29" s="28">
        <v>0</v>
      </c>
      <c r="Y29" s="25">
        <v>0</v>
      </c>
      <c r="Z29" s="25">
        <v>0</v>
      </c>
      <c r="AA29" s="101">
        <v>0</v>
      </c>
      <c r="AB29" s="9"/>
    </row>
    <row r="30" spans="1:28" s="9" customFormat="1" ht="15.95" customHeight="1">
      <c r="A30" s="129">
        <v>21</v>
      </c>
      <c r="B30" s="25">
        <f t="shared" si="24"/>
        <v>45</v>
      </c>
      <c r="C30" s="25">
        <f t="shared" si="27"/>
        <v>23</v>
      </c>
      <c r="D30" s="26">
        <f t="shared" si="27"/>
        <v>22</v>
      </c>
      <c r="E30" s="27">
        <f>SUM(F30:G30)</f>
        <v>4</v>
      </c>
      <c r="F30" s="25">
        <v>0</v>
      </c>
      <c r="G30" s="26">
        <v>4</v>
      </c>
      <c r="H30" s="28">
        <f t="shared" si="25"/>
        <v>1</v>
      </c>
      <c r="I30" s="25">
        <v>1</v>
      </c>
      <c r="J30" s="26">
        <v>0</v>
      </c>
      <c r="K30" s="27">
        <f>SUM(L30:M30)</f>
        <v>3</v>
      </c>
      <c r="L30" s="25">
        <v>1</v>
      </c>
      <c r="M30" s="25">
        <v>2</v>
      </c>
      <c r="N30" s="25">
        <f>SUM(O30:P30)</f>
        <v>8</v>
      </c>
      <c r="O30" s="25">
        <v>3</v>
      </c>
      <c r="P30" s="26">
        <v>5</v>
      </c>
      <c r="Q30" s="31">
        <f>SUM(R30:S30)</f>
        <v>0</v>
      </c>
      <c r="R30" s="25">
        <v>0</v>
      </c>
      <c r="S30" s="25">
        <v>0</v>
      </c>
      <c r="T30" s="25">
        <f>SUM(U30:V30)</f>
        <v>46</v>
      </c>
      <c r="U30" s="25">
        <v>25</v>
      </c>
      <c r="V30" s="26">
        <v>21</v>
      </c>
      <c r="W30" s="29">
        <f t="shared" si="26"/>
        <v>0</v>
      </c>
      <c r="X30" s="28">
        <v>0</v>
      </c>
      <c r="Y30" s="25">
        <v>0</v>
      </c>
      <c r="Z30" s="25">
        <v>0</v>
      </c>
      <c r="AA30" s="101">
        <v>0</v>
      </c>
    </row>
    <row r="31" spans="1:28" s="9" customFormat="1" ht="15.95" customHeight="1">
      <c r="A31" s="129">
        <v>22</v>
      </c>
      <c r="B31" s="25">
        <f t="shared" si="24"/>
        <v>45</v>
      </c>
      <c r="C31" s="25">
        <f t="shared" si="27"/>
        <v>23</v>
      </c>
      <c r="D31" s="26">
        <f t="shared" si="27"/>
        <v>22</v>
      </c>
      <c r="E31" s="27">
        <f>SUM(F31:G31)</f>
        <v>1</v>
      </c>
      <c r="F31" s="25">
        <v>1</v>
      </c>
      <c r="G31" s="26">
        <v>0</v>
      </c>
      <c r="H31" s="28">
        <f t="shared" si="25"/>
        <v>2</v>
      </c>
      <c r="I31" s="25">
        <v>1</v>
      </c>
      <c r="J31" s="26">
        <v>1</v>
      </c>
      <c r="K31" s="27">
        <f>SUM(L31:M31)</f>
        <v>3</v>
      </c>
      <c r="L31" s="25">
        <v>2</v>
      </c>
      <c r="M31" s="25">
        <v>1</v>
      </c>
      <c r="N31" s="25">
        <f>SUM(O31:P31)</f>
        <v>0</v>
      </c>
      <c r="O31" s="25">
        <v>0</v>
      </c>
      <c r="P31" s="26">
        <v>0</v>
      </c>
      <c r="Q31" s="31">
        <f>SUM(R31:S31)</f>
        <v>0</v>
      </c>
      <c r="R31" s="25">
        <v>0</v>
      </c>
      <c r="S31" s="25">
        <v>0</v>
      </c>
      <c r="T31" s="25">
        <f>SUM(U31:V31)</f>
        <v>0</v>
      </c>
      <c r="U31" s="25">
        <v>0</v>
      </c>
      <c r="V31" s="26">
        <v>0</v>
      </c>
      <c r="W31" s="29">
        <f t="shared" si="26"/>
        <v>0</v>
      </c>
      <c r="X31" s="28">
        <v>0</v>
      </c>
      <c r="Y31" s="25">
        <v>0</v>
      </c>
      <c r="Z31" s="25">
        <v>0</v>
      </c>
      <c r="AA31" s="101">
        <v>0</v>
      </c>
    </row>
    <row r="32" spans="1:28" s="9" customFormat="1" ht="15.95" customHeight="1" thickBot="1">
      <c r="A32" s="129">
        <v>23</v>
      </c>
      <c r="B32" s="25">
        <f t="shared" si="24"/>
        <v>49</v>
      </c>
      <c r="C32" s="25">
        <f t="shared" si="27"/>
        <v>26</v>
      </c>
      <c r="D32" s="26">
        <f t="shared" si="27"/>
        <v>23</v>
      </c>
      <c r="E32" s="27">
        <f>SUM(F32:G32)</f>
        <v>4</v>
      </c>
      <c r="F32" s="25">
        <v>0</v>
      </c>
      <c r="G32" s="26">
        <v>4</v>
      </c>
      <c r="H32" s="28">
        <f t="shared" si="25"/>
        <v>5</v>
      </c>
      <c r="I32" s="25">
        <v>4</v>
      </c>
      <c r="J32" s="26">
        <v>1</v>
      </c>
      <c r="K32" s="27">
        <f>SUM(L32:M32)</f>
        <v>3</v>
      </c>
      <c r="L32" s="25">
        <v>0</v>
      </c>
      <c r="M32" s="25">
        <v>3</v>
      </c>
      <c r="N32" s="25">
        <f>SUM(O32:P32)</f>
        <v>2</v>
      </c>
      <c r="O32" s="25">
        <v>1</v>
      </c>
      <c r="P32" s="26">
        <v>1</v>
      </c>
      <c r="Q32" s="31">
        <f>SUM(R32:S32)</f>
        <v>0</v>
      </c>
      <c r="R32" s="25">
        <v>0</v>
      </c>
      <c r="S32" s="25">
        <v>0</v>
      </c>
      <c r="T32" s="25">
        <f>SUM(U32:V32)</f>
        <v>6</v>
      </c>
      <c r="U32" s="25">
        <v>3</v>
      </c>
      <c r="V32" s="26">
        <v>3</v>
      </c>
      <c r="W32" s="29">
        <f t="shared" si="26"/>
        <v>0</v>
      </c>
      <c r="X32" s="28">
        <v>0</v>
      </c>
      <c r="Y32" s="25">
        <v>0</v>
      </c>
      <c r="Z32" s="25">
        <v>0</v>
      </c>
      <c r="AA32" s="101">
        <v>0</v>
      </c>
    </row>
    <row r="33" spans="1:28" s="9" customFormat="1" ht="15.95" customHeight="1" thickBot="1">
      <c r="A33" s="130"/>
      <c r="B33" s="109">
        <f t="shared" ref="B33:Y33" si="28">SUM(B26:B32)</f>
        <v>341</v>
      </c>
      <c r="C33" s="109">
        <f t="shared" si="28"/>
        <v>182</v>
      </c>
      <c r="D33" s="109">
        <f t="shared" si="28"/>
        <v>159</v>
      </c>
      <c r="E33" s="109">
        <f t="shared" si="28"/>
        <v>27</v>
      </c>
      <c r="F33" s="110">
        <f>SUM(F26:F32)</f>
        <v>8</v>
      </c>
      <c r="G33" s="110">
        <f t="shared" si="28"/>
        <v>19</v>
      </c>
      <c r="H33" s="109">
        <f t="shared" si="28"/>
        <v>31</v>
      </c>
      <c r="I33" s="110">
        <f t="shared" si="28"/>
        <v>20</v>
      </c>
      <c r="J33" s="110">
        <f t="shared" si="28"/>
        <v>11</v>
      </c>
      <c r="K33" s="109">
        <f t="shared" si="28"/>
        <v>31</v>
      </c>
      <c r="L33" s="110">
        <f>SUM(L26:L32)</f>
        <v>16</v>
      </c>
      <c r="M33" s="110">
        <f t="shared" si="28"/>
        <v>15</v>
      </c>
      <c r="N33" s="109">
        <f t="shared" si="28"/>
        <v>24</v>
      </c>
      <c r="O33" s="110">
        <f t="shared" si="28"/>
        <v>13</v>
      </c>
      <c r="P33" s="110">
        <f t="shared" si="28"/>
        <v>11</v>
      </c>
      <c r="Q33" s="109">
        <f t="shared" si="28"/>
        <v>0</v>
      </c>
      <c r="R33" s="110">
        <f t="shared" si="28"/>
        <v>0</v>
      </c>
      <c r="S33" s="110">
        <f t="shared" si="28"/>
        <v>0</v>
      </c>
      <c r="T33" s="109">
        <f t="shared" si="28"/>
        <v>155</v>
      </c>
      <c r="U33" s="110">
        <f t="shared" si="28"/>
        <v>95</v>
      </c>
      <c r="V33" s="110">
        <f t="shared" si="28"/>
        <v>60</v>
      </c>
      <c r="W33" s="109">
        <f t="shared" si="28"/>
        <v>0</v>
      </c>
      <c r="X33" s="110">
        <f t="shared" si="28"/>
        <v>0</v>
      </c>
      <c r="Y33" s="110">
        <f t="shared" si="28"/>
        <v>0</v>
      </c>
      <c r="Z33" s="108">
        <v>0</v>
      </c>
      <c r="AA33" s="33">
        <v>0</v>
      </c>
    </row>
    <row r="34" spans="1:28" s="9" customFormat="1" ht="15.95" customHeight="1">
      <c r="A34" s="129">
        <v>24</v>
      </c>
      <c r="B34" s="25">
        <f t="shared" ref="B34:B38" si="29">SUM(C34:D34)</f>
        <v>51</v>
      </c>
      <c r="C34" s="25">
        <f>SUM(C32,F34,I34)-SUM(L34,O34,R34)</f>
        <v>27</v>
      </c>
      <c r="D34" s="26">
        <f>SUM(D32,G34,J34)-SUM(M34,P34,S34)</f>
        <v>24</v>
      </c>
      <c r="E34" s="27">
        <f t="shared" ref="E34:E38" si="30">SUM(F34:G34)</f>
        <v>6</v>
      </c>
      <c r="F34" s="25">
        <v>4</v>
      </c>
      <c r="G34" s="26">
        <v>2</v>
      </c>
      <c r="H34" s="28">
        <f t="shared" ref="H34:H38" si="31">SUM(I34:J34)</f>
        <v>4</v>
      </c>
      <c r="I34" s="25">
        <v>3</v>
      </c>
      <c r="J34" s="26">
        <v>1</v>
      </c>
      <c r="K34" s="27">
        <f t="shared" ref="K34:K38" si="32">SUM(L34:M34)</f>
        <v>6</v>
      </c>
      <c r="L34" s="25">
        <v>5</v>
      </c>
      <c r="M34" s="25">
        <v>1</v>
      </c>
      <c r="N34" s="25">
        <f t="shared" ref="N34:N38" si="33">SUM(O34:P34)</f>
        <v>2</v>
      </c>
      <c r="O34" s="25">
        <v>1</v>
      </c>
      <c r="P34" s="26">
        <v>1</v>
      </c>
      <c r="Q34" s="31">
        <f t="shared" ref="Q34:Q38" si="34">SUM(R34:S34)</f>
        <v>0</v>
      </c>
      <c r="R34" s="25">
        <v>0</v>
      </c>
      <c r="S34" s="25">
        <v>0</v>
      </c>
      <c r="T34" s="25">
        <f t="shared" ref="T34:T38" si="35">SUM(U34:V34)</f>
        <v>20</v>
      </c>
      <c r="U34" s="25">
        <v>15</v>
      </c>
      <c r="V34" s="26">
        <v>5</v>
      </c>
      <c r="W34" s="29">
        <f t="shared" ref="W34:W38" si="36">SUM(X34:Y34)</f>
        <v>0</v>
      </c>
      <c r="X34" s="28">
        <v>0</v>
      </c>
      <c r="Y34" s="25">
        <v>0</v>
      </c>
      <c r="Z34" s="25">
        <v>0</v>
      </c>
      <c r="AA34" s="101">
        <v>0</v>
      </c>
    </row>
    <row r="35" spans="1:28" s="9" customFormat="1" ht="15.95" customHeight="1">
      <c r="A35" s="129">
        <v>25</v>
      </c>
      <c r="B35" s="25">
        <f t="shared" si="29"/>
        <v>53</v>
      </c>
      <c r="C35" s="25">
        <f t="shared" ref="C35:D38" si="37">SUM(C34,F35,I35)-SUM(L35,O35,R35)</f>
        <v>30</v>
      </c>
      <c r="D35" s="26">
        <f t="shared" si="37"/>
        <v>23</v>
      </c>
      <c r="E35" s="27">
        <f t="shared" si="30"/>
        <v>6</v>
      </c>
      <c r="F35" s="25">
        <v>6</v>
      </c>
      <c r="G35" s="26">
        <v>0</v>
      </c>
      <c r="H35" s="28">
        <f t="shared" si="31"/>
        <v>4</v>
      </c>
      <c r="I35" s="25">
        <v>2</v>
      </c>
      <c r="J35" s="26">
        <v>2</v>
      </c>
      <c r="K35" s="27">
        <f t="shared" si="32"/>
        <v>5</v>
      </c>
      <c r="L35" s="25">
        <v>4</v>
      </c>
      <c r="M35" s="25">
        <v>1</v>
      </c>
      <c r="N35" s="25">
        <f t="shared" si="33"/>
        <v>3</v>
      </c>
      <c r="O35" s="25">
        <v>1</v>
      </c>
      <c r="P35" s="26">
        <v>2</v>
      </c>
      <c r="Q35" s="31">
        <f t="shared" si="34"/>
        <v>0</v>
      </c>
      <c r="R35" s="25">
        <v>0</v>
      </c>
      <c r="S35" s="25">
        <v>0</v>
      </c>
      <c r="T35" s="25">
        <f t="shared" si="35"/>
        <v>8</v>
      </c>
      <c r="U35" s="25">
        <v>3</v>
      </c>
      <c r="V35" s="26">
        <v>5</v>
      </c>
      <c r="W35" s="29">
        <f t="shared" si="36"/>
        <v>0</v>
      </c>
      <c r="X35" s="28">
        <v>0</v>
      </c>
      <c r="Y35" s="25">
        <v>0</v>
      </c>
      <c r="Z35" s="25">
        <v>0</v>
      </c>
      <c r="AA35" s="101">
        <v>0</v>
      </c>
    </row>
    <row r="36" spans="1:28" s="9" customFormat="1" ht="15.95" customHeight="1">
      <c r="A36" s="129">
        <v>26</v>
      </c>
      <c r="B36" s="25">
        <f t="shared" si="29"/>
        <v>53</v>
      </c>
      <c r="C36" s="25">
        <f t="shared" si="37"/>
        <v>28</v>
      </c>
      <c r="D36" s="26">
        <f t="shared" si="37"/>
        <v>25</v>
      </c>
      <c r="E36" s="27">
        <f t="shared" si="30"/>
        <v>6</v>
      </c>
      <c r="F36" s="25">
        <v>3</v>
      </c>
      <c r="G36" s="26">
        <v>3</v>
      </c>
      <c r="H36" s="28">
        <f t="shared" si="31"/>
        <v>5</v>
      </c>
      <c r="I36" s="25">
        <v>4</v>
      </c>
      <c r="J36" s="26">
        <v>1</v>
      </c>
      <c r="K36" s="27">
        <f t="shared" si="32"/>
        <v>8</v>
      </c>
      <c r="L36" s="25">
        <v>7</v>
      </c>
      <c r="M36" s="25">
        <v>1</v>
      </c>
      <c r="N36" s="25">
        <f t="shared" si="33"/>
        <v>3</v>
      </c>
      <c r="O36" s="25">
        <v>2</v>
      </c>
      <c r="P36" s="26">
        <v>1</v>
      </c>
      <c r="Q36" s="31">
        <f t="shared" si="34"/>
        <v>0</v>
      </c>
      <c r="R36" s="25">
        <v>0</v>
      </c>
      <c r="S36" s="25">
        <v>0</v>
      </c>
      <c r="T36" s="25">
        <f t="shared" si="35"/>
        <v>26</v>
      </c>
      <c r="U36" s="25">
        <v>19</v>
      </c>
      <c r="V36" s="26">
        <v>7</v>
      </c>
      <c r="W36" s="29">
        <f t="shared" si="36"/>
        <v>0</v>
      </c>
      <c r="X36" s="28">
        <v>0</v>
      </c>
      <c r="Y36" s="25">
        <v>0</v>
      </c>
      <c r="Z36" s="25">
        <v>0</v>
      </c>
      <c r="AA36" s="101">
        <v>0</v>
      </c>
    </row>
    <row r="37" spans="1:28" s="9" customFormat="1" ht="15.95" customHeight="1">
      <c r="A37" s="129">
        <v>27</v>
      </c>
      <c r="B37" s="25">
        <f t="shared" si="29"/>
        <v>54</v>
      </c>
      <c r="C37" s="25">
        <f t="shared" si="37"/>
        <v>29</v>
      </c>
      <c r="D37" s="26">
        <f t="shared" si="37"/>
        <v>25</v>
      </c>
      <c r="E37" s="27">
        <f t="shared" si="30"/>
        <v>4</v>
      </c>
      <c r="F37" s="25">
        <v>2</v>
      </c>
      <c r="G37" s="26">
        <v>2</v>
      </c>
      <c r="H37" s="28">
        <f t="shared" si="31"/>
        <v>4</v>
      </c>
      <c r="I37" s="25">
        <v>2</v>
      </c>
      <c r="J37" s="26">
        <v>2</v>
      </c>
      <c r="K37" s="27">
        <f t="shared" si="32"/>
        <v>5</v>
      </c>
      <c r="L37" s="25">
        <v>3</v>
      </c>
      <c r="M37" s="25">
        <v>2</v>
      </c>
      <c r="N37" s="25">
        <f t="shared" si="33"/>
        <v>2</v>
      </c>
      <c r="O37" s="25">
        <v>0</v>
      </c>
      <c r="P37" s="26">
        <v>2</v>
      </c>
      <c r="Q37" s="31">
        <f t="shared" si="34"/>
        <v>0</v>
      </c>
      <c r="R37" s="25">
        <v>0</v>
      </c>
      <c r="S37" s="25">
        <v>0</v>
      </c>
      <c r="T37" s="25">
        <f t="shared" si="35"/>
        <v>15</v>
      </c>
      <c r="U37" s="25">
        <v>0</v>
      </c>
      <c r="V37" s="26">
        <v>15</v>
      </c>
      <c r="W37" s="29">
        <f t="shared" si="36"/>
        <v>0</v>
      </c>
      <c r="X37" s="28">
        <v>0</v>
      </c>
      <c r="Y37" s="25">
        <v>0</v>
      </c>
      <c r="Z37" s="25">
        <v>0</v>
      </c>
      <c r="AA37" s="101">
        <v>0</v>
      </c>
    </row>
    <row r="38" spans="1:28" s="9" customFormat="1" ht="15.95" customHeight="1">
      <c r="A38" s="129">
        <v>28</v>
      </c>
      <c r="B38" s="25">
        <f t="shared" si="29"/>
        <v>51</v>
      </c>
      <c r="C38" s="25">
        <f t="shared" si="37"/>
        <v>24</v>
      </c>
      <c r="D38" s="26">
        <f t="shared" si="37"/>
        <v>27</v>
      </c>
      <c r="E38" s="27">
        <f t="shared" si="30"/>
        <v>3</v>
      </c>
      <c r="F38" s="25">
        <v>1</v>
      </c>
      <c r="G38" s="26">
        <v>2</v>
      </c>
      <c r="H38" s="28">
        <f t="shared" si="31"/>
        <v>7</v>
      </c>
      <c r="I38" s="25">
        <v>5</v>
      </c>
      <c r="J38" s="26">
        <v>2</v>
      </c>
      <c r="K38" s="27">
        <f t="shared" si="32"/>
        <v>6</v>
      </c>
      <c r="L38" s="25">
        <v>4</v>
      </c>
      <c r="M38" s="25">
        <v>2</v>
      </c>
      <c r="N38" s="25">
        <f t="shared" si="33"/>
        <v>7</v>
      </c>
      <c r="O38" s="25">
        <v>7</v>
      </c>
      <c r="P38" s="26">
        <v>0</v>
      </c>
      <c r="Q38" s="31">
        <f t="shared" si="34"/>
        <v>0</v>
      </c>
      <c r="R38" s="25">
        <v>0</v>
      </c>
      <c r="S38" s="25">
        <v>0</v>
      </c>
      <c r="T38" s="25">
        <f t="shared" si="35"/>
        <v>44</v>
      </c>
      <c r="U38" s="25">
        <v>44</v>
      </c>
      <c r="V38" s="26">
        <v>0</v>
      </c>
      <c r="W38" s="29">
        <f t="shared" si="36"/>
        <v>0</v>
      </c>
      <c r="X38" s="28">
        <v>0</v>
      </c>
      <c r="Y38" s="25">
        <v>0</v>
      </c>
      <c r="Z38" s="25">
        <v>0</v>
      </c>
      <c r="AA38" s="101">
        <v>0</v>
      </c>
    </row>
    <row r="39" spans="1:28" s="9" customFormat="1" ht="15.95" customHeight="1">
      <c r="A39" s="129">
        <v>29</v>
      </c>
      <c r="B39" s="25">
        <f t="shared" ref="B39:B40" si="38">SUM(C39:D39)</f>
        <v>57</v>
      </c>
      <c r="C39" s="25">
        <f t="shared" ref="C39:C40" si="39">SUM(C38,F39,I39)-SUM(L39,O39,R39)</f>
        <v>23</v>
      </c>
      <c r="D39" s="26">
        <f t="shared" ref="D39:D40" si="40">SUM(D38,G39,J39)-SUM(M39,P39,S39)</f>
        <v>34</v>
      </c>
      <c r="E39" s="27">
        <f t="shared" ref="E39:E40" si="41">SUM(F39:G39)</f>
        <v>6</v>
      </c>
      <c r="F39" s="25">
        <v>0</v>
      </c>
      <c r="G39" s="26">
        <v>6</v>
      </c>
      <c r="H39" s="28">
        <f t="shared" ref="H39:H40" si="42">SUM(I39:J39)</f>
        <v>3</v>
      </c>
      <c r="I39" s="25">
        <v>2</v>
      </c>
      <c r="J39" s="26">
        <v>1</v>
      </c>
      <c r="K39" s="27">
        <f t="shared" ref="K39:K40" si="43">SUM(L39:M39)</f>
        <v>2</v>
      </c>
      <c r="L39" s="25">
        <v>2</v>
      </c>
      <c r="M39" s="25">
        <v>0</v>
      </c>
      <c r="N39" s="25">
        <f t="shared" ref="N39:N40" si="44">SUM(O39:P39)</f>
        <v>1</v>
      </c>
      <c r="O39" s="25">
        <v>1</v>
      </c>
      <c r="P39" s="26">
        <v>0</v>
      </c>
      <c r="Q39" s="31">
        <f t="shared" ref="Q39:Q40" si="45">SUM(R39:S39)</f>
        <v>0</v>
      </c>
      <c r="R39" s="25">
        <v>0</v>
      </c>
      <c r="S39" s="25">
        <v>0</v>
      </c>
      <c r="T39" s="25">
        <f t="shared" ref="T39:T40" si="46">SUM(U39:V39)</f>
        <v>11</v>
      </c>
      <c r="U39" s="25">
        <v>11</v>
      </c>
      <c r="V39" s="26">
        <v>0</v>
      </c>
      <c r="W39" s="29">
        <f t="shared" ref="W39:W40" si="47">SUM(X39:Y39)</f>
        <v>0</v>
      </c>
      <c r="X39" s="28">
        <v>0</v>
      </c>
      <c r="Y39" s="25">
        <v>0</v>
      </c>
      <c r="Z39" s="25">
        <v>0</v>
      </c>
      <c r="AA39" s="101">
        <v>0</v>
      </c>
    </row>
    <row r="40" spans="1:28" s="9" customFormat="1" ht="15.95" customHeight="1" thickBot="1">
      <c r="A40" s="129">
        <v>30</v>
      </c>
      <c r="B40" s="25">
        <f t="shared" si="38"/>
        <v>59</v>
      </c>
      <c r="C40" s="25">
        <f t="shared" si="39"/>
        <v>24</v>
      </c>
      <c r="D40" s="26">
        <f t="shared" si="40"/>
        <v>35</v>
      </c>
      <c r="E40" s="27">
        <f t="shared" si="41"/>
        <v>1</v>
      </c>
      <c r="F40" s="25">
        <v>0</v>
      </c>
      <c r="G40" s="26">
        <v>1</v>
      </c>
      <c r="H40" s="28">
        <f t="shared" si="42"/>
        <v>3</v>
      </c>
      <c r="I40" s="25">
        <v>3</v>
      </c>
      <c r="J40" s="26">
        <v>0</v>
      </c>
      <c r="K40" s="27">
        <f t="shared" si="43"/>
        <v>1</v>
      </c>
      <c r="L40" s="25">
        <v>1</v>
      </c>
      <c r="M40" s="25">
        <v>0</v>
      </c>
      <c r="N40" s="25">
        <f t="shared" si="44"/>
        <v>1</v>
      </c>
      <c r="O40" s="25">
        <v>1</v>
      </c>
      <c r="P40" s="26">
        <v>0</v>
      </c>
      <c r="Q40" s="31">
        <f t="shared" si="45"/>
        <v>0</v>
      </c>
      <c r="R40" s="25">
        <v>0</v>
      </c>
      <c r="S40" s="25">
        <v>0</v>
      </c>
      <c r="T40" s="25">
        <f t="shared" si="46"/>
        <v>28</v>
      </c>
      <c r="U40" s="25">
        <v>28</v>
      </c>
      <c r="V40" s="26">
        <v>0</v>
      </c>
      <c r="W40" s="29">
        <f t="shared" si="47"/>
        <v>0</v>
      </c>
      <c r="X40" s="28">
        <v>0</v>
      </c>
      <c r="Y40" s="25">
        <v>0</v>
      </c>
      <c r="Z40" s="25">
        <v>0</v>
      </c>
      <c r="AA40" s="101">
        <v>0</v>
      </c>
    </row>
    <row r="41" spans="1:28" s="9" customFormat="1" ht="15.95" customHeight="1" thickBot="1">
      <c r="A41" s="107"/>
      <c r="B41" s="109">
        <f t="shared" ref="B41:G41" si="48">SUM(B34:B40)</f>
        <v>378</v>
      </c>
      <c r="C41" s="109">
        <f t="shared" si="48"/>
        <v>185</v>
      </c>
      <c r="D41" s="109">
        <f t="shared" si="48"/>
        <v>193</v>
      </c>
      <c r="E41" s="109">
        <f t="shared" si="48"/>
        <v>32</v>
      </c>
      <c r="F41" s="110">
        <f t="shared" si="48"/>
        <v>16</v>
      </c>
      <c r="G41" s="110">
        <f t="shared" si="48"/>
        <v>16</v>
      </c>
      <c r="H41" s="109">
        <f t="shared" ref="H41:Y41" si="49">SUM(H34:H40)</f>
        <v>30</v>
      </c>
      <c r="I41" s="110">
        <f t="shared" si="49"/>
        <v>21</v>
      </c>
      <c r="J41" s="110">
        <f t="shared" ref="J41:O41" si="50">SUM(J34:J40)</f>
        <v>9</v>
      </c>
      <c r="K41" s="109">
        <f t="shared" si="50"/>
        <v>33</v>
      </c>
      <c r="L41" s="110">
        <f t="shared" si="50"/>
        <v>26</v>
      </c>
      <c r="M41" s="110">
        <f t="shared" si="50"/>
        <v>7</v>
      </c>
      <c r="N41" s="109">
        <f t="shared" si="50"/>
        <v>19</v>
      </c>
      <c r="O41" s="110">
        <f t="shared" si="50"/>
        <v>13</v>
      </c>
      <c r="P41" s="110">
        <f t="shared" si="49"/>
        <v>6</v>
      </c>
      <c r="Q41" s="109">
        <f t="shared" si="49"/>
        <v>0</v>
      </c>
      <c r="R41" s="110">
        <f t="shared" si="49"/>
        <v>0</v>
      </c>
      <c r="S41" s="110">
        <f t="shared" si="49"/>
        <v>0</v>
      </c>
      <c r="T41" s="109">
        <f t="shared" si="49"/>
        <v>152</v>
      </c>
      <c r="U41" s="110">
        <f t="shared" si="49"/>
        <v>120</v>
      </c>
      <c r="V41" s="110">
        <f t="shared" si="49"/>
        <v>32</v>
      </c>
      <c r="W41" s="109">
        <f t="shared" si="49"/>
        <v>0</v>
      </c>
      <c r="X41" s="110">
        <f t="shared" si="49"/>
        <v>0</v>
      </c>
      <c r="Y41" s="110">
        <f t="shared" si="49"/>
        <v>0</v>
      </c>
      <c r="Z41" s="108">
        <v>0</v>
      </c>
      <c r="AA41" s="33">
        <v>0</v>
      </c>
    </row>
    <row r="42" spans="1:28" s="9" customFormat="1" ht="15.95" customHeight="1" thickBot="1">
      <c r="A42" s="255">
        <v>31</v>
      </c>
      <c r="B42" s="25">
        <f t="shared" ref="B42" si="51">SUM(C42:D42)</f>
        <v>55</v>
      </c>
      <c r="C42" s="25">
        <f>SUM(C40,F42,I42)-SUM(L42,O42,R42)</f>
        <v>25</v>
      </c>
      <c r="D42" s="26">
        <f>SUM(D40,G42,J42)-SUM(M42,P42,S42)</f>
        <v>30</v>
      </c>
      <c r="E42" s="27">
        <f t="shared" ref="E42" si="52">SUM(F42:G42)</f>
        <v>8</v>
      </c>
      <c r="F42" s="25">
        <v>5</v>
      </c>
      <c r="G42" s="26">
        <v>3</v>
      </c>
      <c r="H42" s="28">
        <f t="shared" ref="H42" si="53">SUM(I42:J42)</f>
        <v>4</v>
      </c>
      <c r="I42" s="25">
        <v>3</v>
      </c>
      <c r="J42" s="26">
        <v>1</v>
      </c>
      <c r="K42" s="27">
        <f t="shared" ref="K42" si="54">SUM(L42:M42)</f>
        <v>12</v>
      </c>
      <c r="L42" s="25">
        <v>6</v>
      </c>
      <c r="M42" s="25">
        <v>6</v>
      </c>
      <c r="N42" s="25">
        <f t="shared" ref="N42" si="55">SUM(O42:P42)</f>
        <v>4</v>
      </c>
      <c r="O42" s="25">
        <v>1</v>
      </c>
      <c r="P42" s="26">
        <v>3</v>
      </c>
      <c r="Q42" s="31">
        <f t="shared" ref="Q42" si="56">SUM(R42:S42)</f>
        <v>0</v>
      </c>
      <c r="R42" s="25">
        <v>0</v>
      </c>
      <c r="S42" s="25">
        <v>0</v>
      </c>
      <c r="T42" s="25">
        <f t="shared" ref="T42" si="57">SUM(U42:V42)</f>
        <v>25</v>
      </c>
      <c r="U42" s="25">
        <v>6</v>
      </c>
      <c r="V42" s="26">
        <v>19</v>
      </c>
      <c r="W42" s="29">
        <f t="shared" ref="W42" si="58">SUM(X42:Y42)</f>
        <v>0</v>
      </c>
      <c r="X42" s="28">
        <v>0</v>
      </c>
      <c r="Y42" s="25">
        <v>0</v>
      </c>
      <c r="Z42" s="25">
        <v>0</v>
      </c>
      <c r="AA42" s="101">
        <v>0</v>
      </c>
    </row>
    <row r="43" spans="1:28" s="9" customFormat="1" ht="15.95" customHeight="1" thickBot="1">
      <c r="A43" s="107"/>
      <c r="B43" s="109">
        <f t="shared" ref="B43:Y43" si="59">SUM(B42:B42)</f>
        <v>55</v>
      </c>
      <c r="C43" s="109">
        <f t="shared" si="59"/>
        <v>25</v>
      </c>
      <c r="D43" s="109">
        <f t="shared" si="59"/>
        <v>30</v>
      </c>
      <c r="E43" s="109">
        <f t="shared" si="59"/>
        <v>8</v>
      </c>
      <c r="F43" s="109">
        <f>SUM(F42:F42)</f>
        <v>5</v>
      </c>
      <c r="G43" s="109">
        <f t="shared" si="59"/>
        <v>3</v>
      </c>
      <c r="H43" s="109">
        <f t="shared" si="59"/>
        <v>4</v>
      </c>
      <c r="I43" s="109">
        <f>SUM(I42:I42)</f>
        <v>3</v>
      </c>
      <c r="J43" s="109">
        <f t="shared" si="59"/>
        <v>1</v>
      </c>
      <c r="K43" s="109">
        <f t="shared" si="59"/>
        <v>12</v>
      </c>
      <c r="L43" s="109">
        <f>SUM(L42:L42)</f>
        <v>6</v>
      </c>
      <c r="M43" s="109">
        <f t="shared" si="59"/>
        <v>6</v>
      </c>
      <c r="N43" s="109">
        <f t="shared" si="59"/>
        <v>4</v>
      </c>
      <c r="O43" s="109">
        <f t="shared" si="59"/>
        <v>1</v>
      </c>
      <c r="P43" s="109">
        <f t="shared" si="59"/>
        <v>3</v>
      </c>
      <c r="Q43" s="109">
        <f t="shared" si="59"/>
        <v>0</v>
      </c>
      <c r="R43" s="109">
        <f t="shared" si="59"/>
        <v>0</v>
      </c>
      <c r="S43" s="109">
        <f t="shared" si="59"/>
        <v>0</v>
      </c>
      <c r="T43" s="109">
        <f t="shared" si="59"/>
        <v>25</v>
      </c>
      <c r="U43" s="109">
        <f t="shared" si="59"/>
        <v>6</v>
      </c>
      <c r="V43" s="109">
        <f t="shared" si="59"/>
        <v>19</v>
      </c>
      <c r="W43" s="109">
        <f t="shared" si="59"/>
        <v>0</v>
      </c>
      <c r="X43" s="109">
        <f t="shared" si="59"/>
        <v>0</v>
      </c>
      <c r="Y43" s="109">
        <f t="shared" si="59"/>
        <v>0</v>
      </c>
      <c r="Z43" s="109">
        <f t="shared" ref="Z43" si="60">SUM(Z36:Z40)</f>
        <v>0</v>
      </c>
      <c r="AA43" s="109">
        <f t="shared" ref="AA43" si="61">SUM(AA36:AA38)</f>
        <v>0</v>
      </c>
    </row>
    <row r="44" spans="1:28" s="9" customFormat="1" ht="15.95" customHeight="1" thickBot="1">
      <c r="A44" s="113"/>
      <c r="B44" s="179">
        <f t="shared" ref="B44:Y44" si="62">SUM(B9,B17,B25,B33,B41,B43)</f>
        <v>1536</v>
      </c>
      <c r="C44" s="179">
        <f t="shared" si="62"/>
        <v>795</v>
      </c>
      <c r="D44" s="179">
        <f t="shared" si="62"/>
        <v>741</v>
      </c>
      <c r="E44" s="179">
        <f t="shared" si="62"/>
        <v>152</v>
      </c>
      <c r="F44" s="179">
        <f t="shared" si="62"/>
        <v>81</v>
      </c>
      <c r="G44" s="179">
        <f t="shared" si="62"/>
        <v>71</v>
      </c>
      <c r="H44" s="179">
        <f t="shared" si="62"/>
        <v>124</v>
      </c>
      <c r="I44" s="179">
        <f t="shared" si="62"/>
        <v>81</v>
      </c>
      <c r="J44" s="179">
        <f t="shared" si="62"/>
        <v>43</v>
      </c>
      <c r="K44" s="179">
        <f t="shared" si="62"/>
        <v>164</v>
      </c>
      <c r="L44" s="179">
        <f t="shared" si="62"/>
        <v>101</v>
      </c>
      <c r="M44" s="179">
        <f t="shared" si="62"/>
        <v>63</v>
      </c>
      <c r="N44" s="179">
        <f t="shared" si="62"/>
        <v>98</v>
      </c>
      <c r="O44" s="179">
        <f t="shared" si="62"/>
        <v>59</v>
      </c>
      <c r="P44" s="179">
        <f t="shared" si="62"/>
        <v>39</v>
      </c>
      <c r="Q44" s="179">
        <f t="shared" si="62"/>
        <v>1</v>
      </c>
      <c r="R44" s="179">
        <f t="shared" si="62"/>
        <v>0</v>
      </c>
      <c r="S44" s="179">
        <f t="shared" si="62"/>
        <v>1</v>
      </c>
      <c r="T44" s="179">
        <f t="shared" si="62"/>
        <v>839</v>
      </c>
      <c r="U44" s="179">
        <f t="shared" si="62"/>
        <v>454</v>
      </c>
      <c r="V44" s="179">
        <f t="shared" si="62"/>
        <v>385</v>
      </c>
      <c r="W44" s="179">
        <f t="shared" si="62"/>
        <v>0</v>
      </c>
      <c r="X44" s="179">
        <f t="shared" si="62"/>
        <v>0</v>
      </c>
      <c r="Y44" s="179">
        <f t="shared" si="62"/>
        <v>0</v>
      </c>
      <c r="Z44" s="180"/>
      <c r="AA44" s="181"/>
      <c r="AB44" s="109">
        <f>SUM(AB37:AB41)</f>
        <v>0</v>
      </c>
    </row>
    <row r="45" spans="1:28" ht="15.95" customHeight="1">
      <c r="N45" s="6">
        <f>SUM(AC7,E44,H44)-SUM(K44,N44,Q44)</f>
        <v>55</v>
      </c>
      <c r="T45" s="6"/>
    </row>
    <row r="46" spans="1:28" ht="15.95" customHeight="1">
      <c r="C46" s="8" t="s">
        <v>7</v>
      </c>
      <c r="E46" s="6">
        <f>SUM(E44,'RN C. MINIMOS'!E44,'RN INTENSIVO '!E44)</f>
        <v>266</v>
      </c>
      <c r="F46" s="6">
        <f>SUM(F44,'RN C. MINIMOS'!F44,'RN INTENSIVO '!F44)</f>
        <v>151</v>
      </c>
      <c r="G46" s="6">
        <f>SUM(G44,'RN C. MINIMOS'!G44,'RN INTENSIVO '!G44)</f>
        <v>115</v>
      </c>
      <c r="H46" s="6">
        <f>SUM(F46:G46)</f>
        <v>266</v>
      </c>
      <c r="N46" s="6"/>
      <c r="O46" s="133"/>
    </row>
    <row r="47" spans="1:28" ht="15.95" customHeight="1">
      <c r="C47" s="8" t="s">
        <v>79</v>
      </c>
      <c r="E47" s="6">
        <f>SUM(H44,'RN C. MINIMOS'!H44,'RN INTENSIVO '!H44)</f>
        <v>289</v>
      </c>
      <c r="F47" s="6">
        <f>SUM(I44,'RN C. MINIMOS'!I44,'RN INTENSIVO '!I44)</f>
        <v>183</v>
      </c>
      <c r="G47" s="6">
        <f>SUM(J44,'RN C. MINIMOS'!J44,'RN INTENSIVO '!J44)</f>
        <v>106</v>
      </c>
      <c r="H47" s="6">
        <f>SUM(F47:G47)</f>
        <v>289</v>
      </c>
    </row>
    <row r="48" spans="1:28" ht="15.95" customHeight="1">
      <c r="C48" s="8" t="s">
        <v>4</v>
      </c>
      <c r="E48" s="6">
        <f>SUM(N44,'RN C. MINIMOS'!N44,'RN INTENSIVO '!N44)</f>
        <v>237</v>
      </c>
      <c r="F48" s="6">
        <f>SUM(O44,'RN C. MINIMOS'!O44,'RN INTENSIVO '!O44)</f>
        <v>136</v>
      </c>
      <c r="G48" s="6">
        <f>SUM(P44,'RN C. MINIMOS'!P44,'RN INTENSIVO '!P44)</f>
        <v>101</v>
      </c>
      <c r="H48" s="6">
        <f>SUM(F48:G48)</f>
        <v>237</v>
      </c>
    </row>
    <row r="49" spans="1:27" ht="18" customHeight="1">
      <c r="C49" s="100" t="s">
        <v>80</v>
      </c>
      <c r="E49" s="6">
        <f>SUM(K44,'RN C. MINIMOS'!K44,'RN INTENSIVO '!K44)</f>
        <v>289</v>
      </c>
      <c r="F49" s="6">
        <f>SUM(L44,'RN C. MINIMOS'!L44,'RN INTENSIVO '!L44)</f>
        <v>183</v>
      </c>
      <c r="G49" s="6">
        <f>SUM(M44,'RN C. MINIMOS'!M44,'RN INTENSIVO '!M44)</f>
        <v>106</v>
      </c>
      <c r="H49" s="6">
        <f>SUM(F49:G49)</f>
        <v>289</v>
      </c>
    </row>
    <row r="50" spans="1:27" ht="15.95" customHeight="1">
      <c r="A50"/>
      <c r="C50" s="100" t="s">
        <v>81</v>
      </c>
      <c r="E50" s="6">
        <f>SUM(Q44,'RN C. MINIMOS'!Q44,'RN INTENSIVO '!Q44)</f>
        <v>17</v>
      </c>
      <c r="F50" s="6">
        <f>SUM(R44,'RN C. MINIMOS'!R44,'RN INTENSIVO '!R44)</f>
        <v>7</v>
      </c>
      <c r="G50" s="6">
        <f>SUM(S44,'RN C. MINIMOS'!S44,'RN INTENSIVO '!S44)</f>
        <v>10</v>
      </c>
      <c r="H50" s="6">
        <f>SUM(F50:G50)</f>
        <v>17</v>
      </c>
      <c r="AA50"/>
    </row>
    <row r="51" spans="1:27" ht="15.95" customHeight="1">
      <c r="A51"/>
      <c r="C51" s="100"/>
      <c r="E51" s="6"/>
      <c r="F51" s="6"/>
      <c r="G51" s="6"/>
      <c r="H51" s="6"/>
      <c r="AA51"/>
    </row>
    <row r="52" spans="1:27" ht="15.95" customHeight="1">
      <c r="A52"/>
      <c r="C52" s="100"/>
      <c r="E52" s="6"/>
      <c r="F52" s="6"/>
      <c r="G52" s="6"/>
      <c r="H52" s="6"/>
      <c r="AA52"/>
    </row>
    <row r="53" spans="1:27" ht="15.95" customHeight="1" thickBot="1">
      <c r="A53"/>
      <c r="AA53"/>
    </row>
    <row r="54" spans="1:27" ht="15.95" customHeight="1" thickBot="1">
      <c r="A54"/>
      <c r="G54" s="109"/>
      <c r="AA54"/>
    </row>
    <row r="55" spans="1:27" ht="15.95" customHeight="1">
      <c r="A55"/>
      <c r="AA55"/>
    </row>
    <row r="56" spans="1:27" ht="15.95" customHeight="1">
      <c r="A56"/>
      <c r="AA56"/>
    </row>
    <row r="57" spans="1:27" ht="15.95" customHeight="1">
      <c r="A57"/>
      <c r="AA57"/>
    </row>
    <row r="58" spans="1:27" ht="15.95" customHeight="1">
      <c r="A58"/>
      <c r="AA58"/>
    </row>
    <row r="59" spans="1:27" ht="15.95" customHeight="1">
      <c r="A59"/>
      <c r="AA59"/>
    </row>
    <row r="60" spans="1:27" ht="15.95" customHeight="1">
      <c r="A60"/>
      <c r="AA60"/>
    </row>
    <row r="61" spans="1:27" ht="15.95" customHeight="1">
      <c r="A61"/>
      <c r="AA61"/>
    </row>
    <row r="62" spans="1:27" ht="15.95" customHeight="1">
      <c r="A62"/>
      <c r="AA62"/>
    </row>
    <row r="63" spans="1:27" ht="15.95" customHeight="1">
      <c r="A63"/>
      <c r="AA63"/>
    </row>
    <row r="64" spans="1:27" ht="15.95" customHeight="1">
      <c r="A64"/>
      <c r="AA64"/>
    </row>
    <row r="65" spans="1:27" ht="15.95" customHeight="1">
      <c r="A65"/>
      <c r="AA65"/>
    </row>
    <row r="66" spans="1:27" ht="15.95" customHeight="1">
      <c r="A66"/>
      <c r="AA66"/>
    </row>
    <row r="67" spans="1:27" ht="15.95" customHeight="1">
      <c r="A67"/>
      <c r="AA67"/>
    </row>
    <row r="68" spans="1:27" ht="15.95" customHeight="1">
      <c r="A68"/>
      <c r="AA68"/>
    </row>
    <row r="69" spans="1:27" ht="15.95" customHeight="1">
      <c r="A69"/>
      <c r="AA69"/>
    </row>
    <row r="70" spans="1:27" ht="15.95" customHeight="1">
      <c r="A70"/>
      <c r="AA70"/>
    </row>
    <row r="71" spans="1:27" ht="15.95" customHeight="1">
      <c r="A71"/>
      <c r="AA71"/>
    </row>
    <row r="72" spans="1:27" ht="15.95" customHeight="1">
      <c r="A72"/>
      <c r="AA72"/>
    </row>
    <row r="73" spans="1:27" ht="15.95" customHeight="1">
      <c r="A73"/>
      <c r="AA73"/>
    </row>
    <row r="74" spans="1:27" ht="15.95" customHeight="1">
      <c r="A74"/>
      <c r="AA74"/>
    </row>
    <row r="75" spans="1:27" ht="15.95" customHeight="1">
      <c r="A75"/>
      <c r="AA75"/>
    </row>
    <row r="76" spans="1:27" ht="15.95" customHeight="1">
      <c r="A76"/>
      <c r="AA76"/>
    </row>
    <row r="77" spans="1:27" ht="15.95" customHeight="1">
      <c r="A77"/>
      <c r="AA77"/>
    </row>
    <row r="78" spans="1:27" ht="15.95" customHeight="1">
      <c r="A78"/>
      <c r="AA78"/>
    </row>
    <row r="79" spans="1:27" ht="15.95" customHeight="1">
      <c r="A79"/>
      <c r="AA79"/>
    </row>
    <row r="80" spans="1:27" ht="15.95" customHeight="1">
      <c r="A80"/>
      <c r="AA80"/>
    </row>
    <row r="81" spans="1:27" ht="15.95" customHeight="1">
      <c r="A81"/>
      <c r="AA81"/>
    </row>
    <row r="82" spans="1:27" ht="15.95" customHeight="1">
      <c r="A82"/>
      <c r="AA82"/>
    </row>
    <row r="83" spans="1:27" ht="15.95" customHeight="1">
      <c r="A83"/>
      <c r="AA83"/>
    </row>
    <row r="84" spans="1:27" ht="15.95" customHeight="1">
      <c r="A84"/>
      <c r="AA84"/>
    </row>
    <row r="85" spans="1:27" ht="15.95" customHeight="1">
      <c r="A85"/>
      <c r="AA85"/>
    </row>
    <row r="86" spans="1:27" ht="15.95" customHeight="1">
      <c r="A86"/>
      <c r="AA86"/>
    </row>
    <row r="87" spans="1:27" ht="15.95" customHeight="1">
      <c r="A87"/>
      <c r="AA87"/>
    </row>
    <row r="88" spans="1:27" ht="15.95" customHeight="1">
      <c r="A88"/>
      <c r="AA88"/>
    </row>
    <row r="89" spans="1:27" ht="15.95" customHeight="1">
      <c r="A89"/>
      <c r="AA89"/>
    </row>
    <row r="90" spans="1:27" ht="15.95" customHeight="1">
      <c r="A90"/>
      <c r="AA90"/>
    </row>
    <row r="91" spans="1:27" ht="15.95" customHeight="1">
      <c r="A91"/>
      <c r="AA91"/>
    </row>
    <row r="92" spans="1:27" ht="15.95" customHeight="1">
      <c r="A92"/>
      <c r="AA92"/>
    </row>
    <row r="93" spans="1:27" ht="15.95" customHeight="1">
      <c r="A93"/>
      <c r="AA93"/>
    </row>
    <row r="94" spans="1:27" ht="15.95" customHeight="1">
      <c r="A94"/>
      <c r="AA94"/>
    </row>
    <row r="95" spans="1:27" ht="15.95" customHeight="1">
      <c r="A95"/>
      <c r="AA95"/>
    </row>
    <row r="96" spans="1:27" ht="15.95" customHeight="1">
      <c r="A96"/>
      <c r="AA96"/>
    </row>
    <row r="97" spans="1:27" ht="15.95" customHeight="1">
      <c r="A97"/>
      <c r="AA97"/>
    </row>
    <row r="98" spans="1:27" ht="15.95" customHeight="1">
      <c r="A98"/>
      <c r="AA98"/>
    </row>
    <row r="99" spans="1:27" ht="15.95" customHeight="1">
      <c r="A99"/>
      <c r="AA99"/>
    </row>
    <row r="100" spans="1:27" ht="15.95" customHeight="1">
      <c r="A100"/>
      <c r="AA100"/>
    </row>
    <row r="101" spans="1:27" ht="15.95" customHeight="1">
      <c r="A101"/>
      <c r="AA101"/>
    </row>
    <row r="102" spans="1:27" ht="15.95" customHeight="1">
      <c r="A102"/>
      <c r="AA102"/>
    </row>
    <row r="103" spans="1:27" ht="15.95" customHeight="1">
      <c r="A103"/>
      <c r="AA103"/>
    </row>
    <row r="104" spans="1:27" ht="15.95" customHeight="1">
      <c r="A104"/>
      <c r="AA104"/>
    </row>
    <row r="105" spans="1:27" ht="15.95" customHeight="1">
      <c r="A105"/>
      <c r="AA105"/>
    </row>
    <row r="106" spans="1:27" ht="15.95" customHeight="1">
      <c r="A106"/>
      <c r="AA106"/>
    </row>
    <row r="107" spans="1:27" ht="15.95" customHeight="1">
      <c r="A107"/>
      <c r="AA107"/>
    </row>
    <row r="108" spans="1:27" ht="15.95" customHeight="1">
      <c r="A108"/>
      <c r="AA108"/>
    </row>
    <row r="109" spans="1:27" ht="15.95" customHeight="1">
      <c r="A109"/>
      <c r="AA109"/>
    </row>
    <row r="110" spans="1:27" ht="15.95" customHeight="1">
      <c r="A110"/>
      <c r="AA110"/>
    </row>
    <row r="111" spans="1:27" ht="15.95" customHeight="1">
      <c r="A111"/>
      <c r="AA111"/>
    </row>
    <row r="112" spans="1:27" ht="15.95" customHeight="1">
      <c r="A112"/>
      <c r="AA112"/>
    </row>
    <row r="113" spans="1:27" ht="15.95" customHeight="1">
      <c r="A113"/>
      <c r="AA113"/>
    </row>
    <row r="114" spans="1:27" ht="15.95" customHeight="1">
      <c r="A114"/>
      <c r="AA114"/>
    </row>
    <row r="115" spans="1:27" ht="15.95" customHeight="1">
      <c r="A115"/>
      <c r="AA115"/>
    </row>
    <row r="116" spans="1:27" ht="15.95" customHeight="1">
      <c r="A116"/>
      <c r="AA116"/>
    </row>
    <row r="117" spans="1:27" ht="15.95" customHeight="1">
      <c r="A117"/>
      <c r="AA117"/>
    </row>
    <row r="118" spans="1:27" ht="15.95" customHeight="1">
      <c r="A118"/>
      <c r="AA118"/>
    </row>
    <row r="119" spans="1:27" ht="15.95" customHeight="1">
      <c r="A119"/>
      <c r="AA119"/>
    </row>
    <row r="120" spans="1:27" ht="15.95" customHeight="1">
      <c r="A120"/>
      <c r="AA120"/>
    </row>
    <row r="121" spans="1:27" ht="15.95" customHeight="1">
      <c r="A121"/>
      <c r="AA121"/>
    </row>
    <row r="122" spans="1:27" ht="15.95" customHeight="1">
      <c r="A122"/>
      <c r="AA122"/>
    </row>
    <row r="123" spans="1:27" ht="15.95" customHeight="1">
      <c r="A123"/>
      <c r="AA123"/>
    </row>
    <row r="124" spans="1:27" ht="15.95" customHeight="1">
      <c r="A124"/>
      <c r="AA124"/>
    </row>
    <row r="125" spans="1:27" ht="15.95" customHeight="1">
      <c r="A125"/>
      <c r="AA125"/>
    </row>
    <row r="126" spans="1:27" ht="15.95" customHeight="1">
      <c r="A126"/>
      <c r="AA126"/>
    </row>
    <row r="127" spans="1:27" ht="15.95" customHeight="1">
      <c r="A127"/>
      <c r="AA127"/>
    </row>
    <row r="128" spans="1:27" ht="15.95" customHeight="1">
      <c r="A128"/>
      <c r="AA128"/>
    </row>
    <row r="129" spans="1:27" ht="15.95" customHeight="1">
      <c r="A129"/>
      <c r="AA129"/>
    </row>
    <row r="130" spans="1:27" ht="15.95" customHeight="1">
      <c r="A130"/>
      <c r="AA130"/>
    </row>
    <row r="131" spans="1:27" ht="15.95" customHeight="1">
      <c r="A131"/>
      <c r="AA131"/>
    </row>
    <row r="132" spans="1:27" ht="15.95" customHeight="1">
      <c r="A132"/>
      <c r="AA132"/>
    </row>
    <row r="133" spans="1:27" ht="15.95" customHeight="1">
      <c r="A133"/>
      <c r="AA133"/>
    </row>
    <row r="134" spans="1:27" ht="15.95" customHeight="1">
      <c r="A134"/>
      <c r="AA134"/>
    </row>
    <row r="135" spans="1:27" ht="15.95" customHeight="1">
      <c r="A135"/>
      <c r="AA135"/>
    </row>
    <row r="136" spans="1:27" ht="15.95" customHeight="1">
      <c r="A136"/>
      <c r="AA136"/>
    </row>
    <row r="137" spans="1:27" ht="15.95" customHeight="1">
      <c r="A137"/>
      <c r="AA137"/>
    </row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7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7"/>
  <dimension ref="A1:AC135"/>
  <sheetViews>
    <sheetView workbookViewId="0">
      <pane xSplit="2" ySplit="6" topLeftCell="C31" activePane="bottomRight" state="frozen"/>
      <selection pane="topRight" activeCell="C1" sqref="C1"/>
      <selection pane="bottomLeft" activeCell="A7" sqref="A7"/>
      <selection pane="bottomRight" activeCell="B41" sqref="B41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4" width="7.28515625" customWidth="1"/>
    <col min="15" max="15" width="6.140625" customWidth="1"/>
    <col min="16" max="17" width="7.28515625" customWidth="1"/>
    <col min="18" max="18" width="5.85546875" customWidth="1"/>
    <col min="19" max="25" width="7.28515625" customWidth="1"/>
    <col min="26" max="26" width="4.7109375" customWidth="1"/>
    <col min="27" max="27" width="5.7109375" style="2" customWidth="1"/>
  </cols>
  <sheetData>
    <row r="1" spans="1:29" ht="15.75">
      <c r="A1" s="298" t="s">
        <v>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</row>
    <row r="2" spans="1:29">
      <c r="A2" s="3" t="s">
        <v>118</v>
      </c>
      <c r="B2" s="3"/>
      <c r="C2" s="3"/>
      <c r="D2" s="4"/>
      <c r="E2" s="4" t="s">
        <v>68</v>
      </c>
      <c r="F2" s="4"/>
      <c r="G2" s="4"/>
      <c r="H2" s="4"/>
      <c r="I2" s="5"/>
      <c r="K2" s="4"/>
      <c r="L2" s="4"/>
      <c r="M2" s="4"/>
      <c r="N2" s="1"/>
    </row>
    <row r="3" spans="1:29" ht="8.2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99" t="s">
        <v>2</v>
      </c>
      <c r="C4" s="300"/>
      <c r="D4" s="329"/>
      <c r="E4" s="347" t="s">
        <v>7</v>
      </c>
      <c r="F4" s="348"/>
      <c r="G4" s="349"/>
      <c r="H4" s="330" t="s">
        <v>3</v>
      </c>
      <c r="I4" s="330"/>
      <c r="J4" s="331"/>
      <c r="K4" s="330" t="s">
        <v>3</v>
      </c>
      <c r="L4" s="330"/>
      <c r="M4" s="331"/>
      <c r="N4" s="332" t="s">
        <v>4</v>
      </c>
      <c r="O4" s="332"/>
      <c r="P4" s="332"/>
      <c r="Q4" s="332"/>
      <c r="R4" s="332"/>
      <c r="S4" s="333"/>
      <c r="T4" s="336" t="s">
        <v>16</v>
      </c>
      <c r="U4" s="337"/>
      <c r="V4" s="338"/>
      <c r="W4" s="336" t="s">
        <v>18</v>
      </c>
      <c r="X4" s="337"/>
      <c r="Y4" s="338"/>
      <c r="Z4" s="334" t="s">
        <v>20</v>
      </c>
      <c r="AA4" s="315"/>
    </row>
    <row r="5" spans="1:29" s="11" customFormat="1" ht="14.25" customHeight="1" thickBot="1">
      <c r="A5" s="12" t="s">
        <v>5</v>
      </c>
      <c r="B5" s="317" t="s">
        <v>6</v>
      </c>
      <c r="C5" s="318"/>
      <c r="D5" s="345"/>
      <c r="E5" s="350"/>
      <c r="F5" s="351"/>
      <c r="G5" s="352"/>
      <c r="H5" s="316" t="s">
        <v>8</v>
      </c>
      <c r="I5" s="316"/>
      <c r="J5" s="346"/>
      <c r="K5" s="316" t="s">
        <v>9</v>
      </c>
      <c r="L5" s="316"/>
      <c r="M5" s="346"/>
      <c r="N5" s="343" t="s">
        <v>10</v>
      </c>
      <c r="O5" s="343"/>
      <c r="P5" s="344"/>
      <c r="Q5" s="342" t="s">
        <v>11</v>
      </c>
      <c r="R5" s="343"/>
      <c r="S5" s="344"/>
      <c r="T5" s="339" t="s">
        <v>17</v>
      </c>
      <c r="U5" s="340"/>
      <c r="V5" s="341"/>
      <c r="W5" s="339" t="s">
        <v>19</v>
      </c>
      <c r="X5" s="340"/>
      <c r="Y5" s="341"/>
      <c r="Z5" s="335"/>
      <c r="AA5" s="316"/>
      <c r="AC5" s="11">
        <v>17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5" t="s">
        <v>13</v>
      </c>
      <c r="F6" s="15" t="s">
        <v>14</v>
      </c>
      <c r="G6" s="22" t="s">
        <v>15</v>
      </c>
      <c r="H6" s="148" t="s">
        <v>13</v>
      </c>
      <c r="I6" s="17" t="s">
        <v>14</v>
      </c>
      <c r="J6" s="23" t="s">
        <v>15</v>
      </c>
      <c r="K6" s="148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26"/>
      <c r="AC6" s="126">
        <v>19</v>
      </c>
    </row>
    <row r="7" spans="1:29" s="2" customFormat="1" ht="15.95" customHeight="1">
      <c r="A7" s="125">
        <v>1</v>
      </c>
      <c r="B7" s="25">
        <f>SUM(C7:D7)</f>
        <v>39</v>
      </c>
      <c r="C7" s="25">
        <f>SUM(AC5,F7,I7)-SUM(L7,O7,R7)</f>
        <v>18</v>
      </c>
      <c r="D7" s="25">
        <f>SUM(AC6,G7,J7)-SUM(M7,P7,S7)</f>
        <v>21</v>
      </c>
      <c r="E7" s="27">
        <f t="shared" ref="E7:E29" si="0">SUM(F7:G7)</f>
        <v>0</v>
      </c>
      <c r="F7" s="25">
        <v>0</v>
      </c>
      <c r="G7" s="26">
        <v>0</v>
      </c>
      <c r="H7" s="27">
        <f t="shared" ref="H7:H8" si="1">SUM(I7:J7)</f>
        <v>4</v>
      </c>
      <c r="I7" s="25">
        <v>1</v>
      </c>
      <c r="J7" s="26">
        <v>3</v>
      </c>
      <c r="K7" s="28">
        <f t="shared" ref="K7:K8" si="2">SUM(L7:M7)</f>
        <v>0</v>
      </c>
      <c r="L7" s="25">
        <v>0</v>
      </c>
      <c r="M7" s="25">
        <v>0</v>
      </c>
      <c r="N7" s="28">
        <f t="shared" ref="N7:N15" si="3">SUM(O7:P7)</f>
        <v>1</v>
      </c>
      <c r="O7" s="25">
        <v>0</v>
      </c>
      <c r="P7" s="25">
        <v>1</v>
      </c>
      <c r="Q7" s="31">
        <f t="shared" ref="Q7:Q8" si="4">SUM(R7:S7)</f>
        <v>0</v>
      </c>
      <c r="R7" s="25">
        <v>0</v>
      </c>
      <c r="S7" s="25">
        <v>0</v>
      </c>
      <c r="T7" s="29">
        <f>SUM(U7:V7)</f>
        <v>17</v>
      </c>
      <c r="U7" s="28">
        <v>0</v>
      </c>
      <c r="V7" s="25">
        <v>17</v>
      </c>
      <c r="W7" s="31">
        <f t="shared" ref="W7:W16" si="5">SUM(X7:Y7)</f>
        <v>0</v>
      </c>
      <c r="X7" s="25">
        <v>0</v>
      </c>
      <c r="Y7" s="25">
        <v>0</v>
      </c>
      <c r="Z7" s="25">
        <v>0</v>
      </c>
      <c r="AA7" s="101">
        <v>0</v>
      </c>
      <c r="AC7" s="2">
        <f>SUM(AC5:AC6)</f>
        <v>36</v>
      </c>
    </row>
    <row r="8" spans="1:29" s="2" customFormat="1" ht="15.95" customHeight="1" thickBot="1">
      <c r="A8" s="24">
        <v>2</v>
      </c>
      <c r="B8" s="25">
        <f t="shared" ref="B8" si="6">SUM(C8:D8)</f>
        <v>40</v>
      </c>
      <c r="C8" s="25">
        <f t="shared" ref="C8:D8" si="7">SUM(C7,F8,I8)-SUM(L8,O8,R8)</f>
        <v>19</v>
      </c>
      <c r="D8" s="26">
        <f t="shared" si="7"/>
        <v>21</v>
      </c>
      <c r="E8" s="27">
        <f t="shared" si="0"/>
        <v>0</v>
      </c>
      <c r="F8" s="25">
        <v>0</v>
      </c>
      <c r="G8" s="26">
        <v>0</v>
      </c>
      <c r="H8" s="27">
        <f t="shared" si="1"/>
        <v>1</v>
      </c>
      <c r="I8" s="25">
        <v>1</v>
      </c>
      <c r="J8" s="26">
        <v>0</v>
      </c>
      <c r="K8" s="28">
        <f t="shared" si="2"/>
        <v>0</v>
      </c>
      <c r="L8" s="25">
        <v>0</v>
      </c>
      <c r="M8" s="25">
        <v>0</v>
      </c>
      <c r="N8" s="28">
        <f t="shared" si="3"/>
        <v>0</v>
      </c>
      <c r="O8" s="25">
        <v>0</v>
      </c>
      <c r="P8" s="25">
        <v>0</v>
      </c>
      <c r="Q8" s="31">
        <f t="shared" si="4"/>
        <v>0</v>
      </c>
      <c r="R8" s="25">
        <v>0</v>
      </c>
      <c r="S8" s="25">
        <v>0</v>
      </c>
      <c r="T8" s="29">
        <f t="shared" ref="T8:T29" si="8">SUM(U8:V8)</f>
        <v>0</v>
      </c>
      <c r="U8" s="28">
        <v>0</v>
      </c>
      <c r="V8" s="25">
        <v>0</v>
      </c>
      <c r="W8" s="31">
        <v>0</v>
      </c>
      <c r="X8" s="25">
        <v>0</v>
      </c>
      <c r="Y8" s="25">
        <v>0</v>
      </c>
      <c r="Z8" s="25">
        <v>0</v>
      </c>
      <c r="AA8" s="101">
        <v>0</v>
      </c>
      <c r="AB8"/>
    </row>
    <row r="9" spans="1:29" s="2" customFormat="1" ht="15.95" customHeight="1" thickBot="1">
      <c r="A9" s="112"/>
      <c r="B9" s="108">
        <f t="shared" ref="B9:Y9" si="9">SUM(B7:B8)</f>
        <v>79</v>
      </c>
      <c r="C9" s="108">
        <f t="shared" si="9"/>
        <v>37</v>
      </c>
      <c r="D9" s="108">
        <f t="shared" si="9"/>
        <v>42</v>
      </c>
      <c r="E9" s="108">
        <f t="shared" si="9"/>
        <v>0</v>
      </c>
      <c r="F9" s="108">
        <f t="shared" si="9"/>
        <v>0</v>
      </c>
      <c r="G9" s="108">
        <f t="shared" si="9"/>
        <v>0</v>
      </c>
      <c r="H9" s="108">
        <f t="shared" si="9"/>
        <v>5</v>
      </c>
      <c r="I9" s="108">
        <f t="shared" si="9"/>
        <v>2</v>
      </c>
      <c r="J9" s="108">
        <f t="shared" si="9"/>
        <v>3</v>
      </c>
      <c r="K9" s="108">
        <f t="shared" si="9"/>
        <v>0</v>
      </c>
      <c r="L9" s="108">
        <f t="shared" si="9"/>
        <v>0</v>
      </c>
      <c r="M9" s="108">
        <f t="shared" si="9"/>
        <v>0</v>
      </c>
      <c r="N9" s="108">
        <f t="shared" si="9"/>
        <v>1</v>
      </c>
      <c r="O9" s="108">
        <f t="shared" si="9"/>
        <v>0</v>
      </c>
      <c r="P9" s="108">
        <f t="shared" si="9"/>
        <v>1</v>
      </c>
      <c r="Q9" s="108">
        <f t="shared" si="9"/>
        <v>0</v>
      </c>
      <c r="R9" s="108">
        <f t="shared" si="9"/>
        <v>0</v>
      </c>
      <c r="S9" s="108">
        <f t="shared" si="9"/>
        <v>0</v>
      </c>
      <c r="T9" s="108">
        <f t="shared" si="9"/>
        <v>17</v>
      </c>
      <c r="U9" s="108">
        <f t="shared" si="9"/>
        <v>0</v>
      </c>
      <c r="V9" s="108">
        <f t="shared" si="9"/>
        <v>17</v>
      </c>
      <c r="W9" s="108">
        <f t="shared" si="9"/>
        <v>0</v>
      </c>
      <c r="X9" s="108">
        <f t="shared" si="9"/>
        <v>0</v>
      </c>
      <c r="Y9" s="108">
        <f t="shared" si="9"/>
        <v>0</v>
      </c>
      <c r="Z9" s="108">
        <v>0</v>
      </c>
      <c r="AA9" s="111">
        <v>0</v>
      </c>
    </row>
    <row r="10" spans="1:29" s="2" customFormat="1" ht="15.95" customHeight="1">
      <c r="A10" s="125">
        <v>3</v>
      </c>
      <c r="B10" s="25">
        <f>SUM(B8,E10,H10)-SUM(K10,N10,Q10)</f>
        <v>34</v>
      </c>
      <c r="C10" s="25">
        <f>SUM(C8,F10,I10)-SUM(L10,O10,R10)</f>
        <v>17</v>
      </c>
      <c r="D10" s="25">
        <f>SUM(D8,G10,J10)-SUM(M10,P10,S10)</f>
        <v>17</v>
      </c>
      <c r="E10" s="27">
        <f t="shared" si="0"/>
        <v>0</v>
      </c>
      <c r="F10" s="25">
        <v>0</v>
      </c>
      <c r="G10" s="26">
        <v>0</v>
      </c>
      <c r="H10" s="27">
        <f t="shared" ref="H10:H16" si="10">SUM(I10:J10)</f>
        <v>4</v>
      </c>
      <c r="I10" s="25">
        <v>3</v>
      </c>
      <c r="J10" s="26">
        <v>1</v>
      </c>
      <c r="K10" s="28">
        <f t="shared" ref="K10:K16" si="11">SUM(L10:M10)</f>
        <v>0</v>
      </c>
      <c r="L10" s="25">
        <v>0</v>
      </c>
      <c r="M10" s="25">
        <v>0</v>
      </c>
      <c r="N10" s="25">
        <f t="shared" si="3"/>
        <v>10</v>
      </c>
      <c r="O10" s="25">
        <v>5</v>
      </c>
      <c r="P10" s="25">
        <v>5</v>
      </c>
      <c r="Q10" s="31">
        <f t="shared" ref="Q10:Q16" si="12">SUM(R10:S10)</f>
        <v>0</v>
      </c>
      <c r="R10" s="25">
        <v>0</v>
      </c>
      <c r="S10" s="25">
        <v>0</v>
      </c>
      <c r="T10" s="29">
        <f t="shared" si="8"/>
        <v>129</v>
      </c>
      <c r="U10" s="28">
        <v>103</v>
      </c>
      <c r="V10" s="25">
        <v>26</v>
      </c>
      <c r="W10" s="29">
        <f>SUM(X10:Y10)</f>
        <v>0</v>
      </c>
      <c r="X10" s="28">
        <v>0</v>
      </c>
      <c r="Y10" s="25">
        <v>0</v>
      </c>
      <c r="Z10" s="25">
        <v>0</v>
      </c>
      <c r="AA10" s="101">
        <v>0</v>
      </c>
    </row>
    <row r="11" spans="1:29" s="2" customFormat="1" ht="15.95" customHeight="1">
      <c r="A11" s="24">
        <v>4</v>
      </c>
      <c r="B11" s="25">
        <f t="shared" ref="B11:B16" si="13">SUM(C11:D11)</f>
        <v>30</v>
      </c>
      <c r="C11" s="25">
        <f t="shared" ref="C11:D16" si="14">SUM(C10,F11,I11)-SUM(L11,O11,R11)</f>
        <v>14</v>
      </c>
      <c r="D11" s="26">
        <f t="shared" si="14"/>
        <v>16</v>
      </c>
      <c r="E11" s="27">
        <f t="shared" si="0"/>
        <v>0</v>
      </c>
      <c r="F11" s="25">
        <v>0</v>
      </c>
      <c r="G11" s="26">
        <v>0</v>
      </c>
      <c r="H11" s="27">
        <f t="shared" si="10"/>
        <v>5</v>
      </c>
      <c r="I11" s="25">
        <v>3</v>
      </c>
      <c r="J11" s="26">
        <v>2</v>
      </c>
      <c r="K11" s="27">
        <f t="shared" si="11"/>
        <v>1</v>
      </c>
      <c r="L11" s="25">
        <v>1</v>
      </c>
      <c r="M11" s="25">
        <v>0</v>
      </c>
      <c r="N11" s="25">
        <f t="shared" si="3"/>
        <v>8</v>
      </c>
      <c r="O11" s="25">
        <v>5</v>
      </c>
      <c r="P11" s="25">
        <v>3</v>
      </c>
      <c r="Q11" s="31">
        <f t="shared" si="12"/>
        <v>0</v>
      </c>
      <c r="R11" s="25">
        <v>0</v>
      </c>
      <c r="S11" s="25">
        <v>0</v>
      </c>
      <c r="T11" s="29">
        <f t="shared" si="8"/>
        <v>140</v>
      </c>
      <c r="U11" s="28">
        <v>93</v>
      </c>
      <c r="V11" s="25">
        <v>47</v>
      </c>
      <c r="W11" s="29">
        <f>SUM(X11:Y11)</f>
        <v>0</v>
      </c>
      <c r="X11" s="28">
        <v>0</v>
      </c>
      <c r="Y11" s="25">
        <v>0</v>
      </c>
      <c r="Z11" s="25">
        <v>0</v>
      </c>
      <c r="AA11" s="101">
        <v>0</v>
      </c>
    </row>
    <row r="12" spans="1:29" s="2" customFormat="1" ht="15.95" customHeight="1">
      <c r="A12" s="24">
        <v>5</v>
      </c>
      <c r="B12" s="25">
        <f t="shared" si="13"/>
        <v>28</v>
      </c>
      <c r="C12" s="25">
        <f t="shared" si="14"/>
        <v>15</v>
      </c>
      <c r="D12" s="26">
        <f t="shared" si="14"/>
        <v>13</v>
      </c>
      <c r="E12" s="27">
        <f t="shared" si="0"/>
        <v>0</v>
      </c>
      <c r="F12" s="25">
        <v>0</v>
      </c>
      <c r="G12" s="26">
        <v>0</v>
      </c>
      <c r="H12" s="27">
        <f t="shared" si="10"/>
        <v>3</v>
      </c>
      <c r="I12" s="25">
        <v>3</v>
      </c>
      <c r="J12" s="26">
        <v>0</v>
      </c>
      <c r="K12" s="28">
        <f t="shared" si="11"/>
        <v>1</v>
      </c>
      <c r="L12" s="25">
        <v>1</v>
      </c>
      <c r="M12" s="25">
        <v>0</v>
      </c>
      <c r="N12" s="25">
        <f t="shared" si="3"/>
        <v>4</v>
      </c>
      <c r="O12" s="25">
        <v>1</v>
      </c>
      <c r="P12" s="25">
        <v>3</v>
      </c>
      <c r="Q12" s="31">
        <f t="shared" si="12"/>
        <v>0</v>
      </c>
      <c r="R12" s="25">
        <v>0</v>
      </c>
      <c r="S12" s="25">
        <v>0</v>
      </c>
      <c r="T12" s="29">
        <f t="shared" si="8"/>
        <v>56</v>
      </c>
      <c r="U12" s="28">
        <v>56</v>
      </c>
      <c r="V12" s="25">
        <v>0</v>
      </c>
      <c r="W12" s="29">
        <f>SUM(X12:Y12)</f>
        <v>0</v>
      </c>
      <c r="X12" s="28">
        <v>0</v>
      </c>
      <c r="Y12" s="25">
        <v>0</v>
      </c>
      <c r="Z12" s="25">
        <v>0</v>
      </c>
      <c r="AA12" s="101">
        <v>0</v>
      </c>
    </row>
    <row r="13" spans="1:29" s="2" customFormat="1" ht="15.95" customHeight="1">
      <c r="A13" s="24">
        <v>6</v>
      </c>
      <c r="B13" s="25">
        <f t="shared" si="13"/>
        <v>31</v>
      </c>
      <c r="C13" s="25">
        <f t="shared" si="14"/>
        <v>17</v>
      </c>
      <c r="D13" s="26">
        <f t="shared" si="14"/>
        <v>14</v>
      </c>
      <c r="E13" s="27">
        <f t="shared" si="0"/>
        <v>0</v>
      </c>
      <c r="F13" s="25">
        <v>0</v>
      </c>
      <c r="G13" s="26">
        <v>0</v>
      </c>
      <c r="H13" s="27">
        <f t="shared" si="10"/>
        <v>6</v>
      </c>
      <c r="I13" s="25">
        <v>3</v>
      </c>
      <c r="J13" s="26">
        <v>3</v>
      </c>
      <c r="K13" s="27">
        <f t="shared" si="11"/>
        <v>0</v>
      </c>
      <c r="L13" s="25">
        <v>0</v>
      </c>
      <c r="M13" s="25">
        <v>0</v>
      </c>
      <c r="N13" s="25">
        <f t="shared" si="3"/>
        <v>3</v>
      </c>
      <c r="O13" s="25">
        <v>1</v>
      </c>
      <c r="P13" s="25">
        <v>2</v>
      </c>
      <c r="Q13" s="31">
        <f t="shared" si="12"/>
        <v>0</v>
      </c>
      <c r="R13" s="25">
        <v>0</v>
      </c>
      <c r="S13" s="25">
        <v>0</v>
      </c>
      <c r="T13" s="29">
        <f t="shared" si="8"/>
        <v>54</v>
      </c>
      <c r="U13" s="28">
        <v>11</v>
      </c>
      <c r="V13" s="25">
        <v>43</v>
      </c>
      <c r="W13" s="31">
        <f t="shared" si="5"/>
        <v>0</v>
      </c>
      <c r="X13" s="25">
        <v>0</v>
      </c>
      <c r="Y13" s="25">
        <v>0</v>
      </c>
      <c r="Z13" s="25">
        <v>0</v>
      </c>
      <c r="AA13" s="101">
        <v>0</v>
      </c>
    </row>
    <row r="14" spans="1:29" s="2" customFormat="1" ht="15.95" customHeight="1">
      <c r="A14" s="24">
        <v>7</v>
      </c>
      <c r="B14" s="25">
        <f t="shared" si="13"/>
        <v>26</v>
      </c>
      <c r="C14" s="25">
        <f t="shared" si="14"/>
        <v>14</v>
      </c>
      <c r="D14" s="26">
        <f t="shared" si="14"/>
        <v>12</v>
      </c>
      <c r="E14" s="27">
        <f t="shared" si="0"/>
        <v>1</v>
      </c>
      <c r="F14" s="25">
        <v>1</v>
      </c>
      <c r="G14" s="26">
        <v>0</v>
      </c>
      <c r="H14" s="27">
        <f t="shared" si="10"/>
        <v>5</v>
      </c>
      <c r="I14" s="25">
        <v>4</v>
      </c>
      <c r="J14" s="26">
        <v>1</v>
      </c>
      <c r="K14" s="28">
        <f t="shared" si="11"/>
        <v>1</v>
      </c>
      <c r="L14" s="25">
        <v>1</v>
      </c>
      <c r="M14" s="25">
        <v>0</v>
      </c>
      <c r="N14" s="25">
        <f t="shared" si="3"/>
        <v>10</v>
      </c>
      <c r="O14" s="25">
        <v>7</v>
      </c>
      <c r="P14" s="25">
        <v>3</v>
      </c>
      <c r="Q14" s="31">
        <f t="shared" si="12"/>
        <v>0</v>
      </c>
      <c r="R14" s="25">
        <v>0</v>
      </c>
      <c r="S14" s="25">
        <v>0</v>
      </c>
      <c r="T14" s="29">
        <f t="shared" si="8"/>
        <v>247</v>
      </c>
      <c r="U14" s="28">
        <v>96</v>
      </c>
      <c r="V14" s="25">
        <v>151</v>
      </c>
      <c r="W14" s="29">
        <f t="shared" si="5"/>
        <v>0</v>
      </c>
      <c r="X14" s="28">
        <v>0</v>
      </c>
      <c r="Y14" s="25">
        <v>0</v>
      </c>
      <c r="Z14" s="25">
        <v>0</v>
      </c>
      <c r="AA14" s="101">
        <v>0</v>
      </c>
      <c r="AB14"/>
    </row>
    <row r="15" spans="1:29" s="2" customFormat="1" ht="15.95" customHeight="1">
      <c r="A15" s="24">
        <v>8</v>
      </c>
      <c r="B15" s="25">
        <f t="shared" si="13"/>
        <v>25</v>
      </c>
      <c r="C15" s="25">
        <f t="shared" si="14"/>
        <v>13</v>
      </c>
      <c r="D15" s="26">
        <f t="shared" si="14"/>
        <v>12</v>
      </c>
      <c r="E15" s="27">
        <f t="shared" si="0"/>
        <v>0</v>
      </c>
      <c r="F15" s="25">
        <v>0</v>
      </c>
      <c r="G15" s="26">
        <v>0</v>
      </c>
      <c r="H15" s="27">
        <f t="shared" si="10"/>
        <v>0</v>
      </c>
      <c r="I15" s="25">
        <v>0</v>
      </c>
      <c r="J15" s="26">
        <v>0</v>
      </c>
      <c r="K15" s="27">
        <f t="shared" si="11"/>
        <v>0</v>
      </c>
      <c r="L15" s="25">
        <v>0</v>
      </c>
      <c r="M15" s="25">
        <v>0</v>
      </c>
      <c r="N15" s="25">
        <f t="shared" si="3"/>
        <v>1</v>
      </c>
      <c r="O15" s="25">
        <v>1</v>
      </c>
      <c r="P15" s="25">
        <v>0</v>
      </c>
      <c r="Q15" s="31">
        <f t="shared" si="12"/>
        <v>0</v>
      </c>
      <c r="R15" s="25">
        <v>0</v>
      </c>
      <c r="S15" s="25">
        <v>0</v>
      </c>
      <c r="T15" s="29">
        <f t="shared" si="8"/>
        <v>3</v>
      </c>
      <c r="U15" s="28">
        <v>3</v>
      </c>
      <c r="V15" s="25">
        <v>0</v>
      </c>
      <c r="W15" s="29">
        <f t="shared" si="5"/>
        <v>0</v>
      </c>
      <c r="X15" s="28">
        <v>0</v>
      </c>
      <c r="Y15" s="25">
        <v>0</v>
      </c>
      <c r="Z15" s="25">
        <v>0</v>
      </c>
      <c r="AA15" s="101">
        <v>0</v>
      </c>
    </row>
    <row r="16" spans="1:29" ht="15.95" customHeight="1" thickBot="1">
      <c r="A16" s="24">
        <v>9</v>
      </c>
      <c r="B16" s="25">
        <f t="shared" si="13"/>
        <v>26</v>
      </c>
      <c r="C16" s="25">
        <f t="shared" si="14"/>
        <v>14</v>
      </c>
      <c r="D16" s="26">
        <f t="shared" si="14"/>
        <v>12</v>
      </c>
      <c r="E16" s="27">
        <f>SUM(F16:G16)</f>
        <v>0</v>
      </c>
      <c r="F16" s="25">
        <v>0</v>
      </c>
      <c r="G16" s="26">
        <v>0</v>
      </c>
      <c r="H16" s="27">
        <f t="shared" si="10"/>
        <v>1</v>
      </c>
      <c r="I16" s="25">
        <v>1</v>
      </c>
      <c r="J16" s="26">
        <v>0</v>
      </c>
      <c r="K16" s="27">
        <f t="shared" si="11"/>
        <v>0</v>
      </c>
      <c r="L16" s="25">
        <v>0</v>
      </c>
      <c r="M16" s="25">
        <v>0</v>
      </c>
      <c r="N16" s="25">
        <f>SUM(O16:P16)</f>
        <v>0</v>
      </c>
      <c r="O16" s="25">
        <v>0</v>
      </c>
      <c r="P16" s="25">
        <v>0</v>
      </c>
      <c r="Q16" s="31">
        <f t="shared" si="12"/>
        <v>0</v>
      </c>
      <c r="R16" s="25">
        <v>0</v>
      </c>
      <c r="S16" s="25">
        <v>0</v>
      </c>
      <c r="T16" s="29">
        <f>SUM(U16:V16)</f>
        <v>0</v>
      </c>
      <c r="U16" s="28">
        <v>0</v>
      </c>
      <c r="V16" s="25">
        <v>0</v>
      </c>
      <c r="W16" s="29">
        <f t="shared" si="5"/>
        <v>0</v>
      </c>
      <c r="X16" s="28">
        <v>0</v>
      </c>
      <c r="Y16" s="25">
        <v>0</v>
      </c>
      <c r="Z16" s="25">
        <v>0</v>
      </c>
      <c r="AA16" s="101">
        <v>0</v>
      </c>
      <c r="AB16" s="2"/>
    </row>
    <row r="17" spans="1:28" s="2" customFormat="1" ht="15.95" customHeight="1" thickBot="1">
      <c r="A17" s="107"/>
      <c r="B17" s="108">
        <f t="shared" ref="B17:P17" si="15">SUM(B10:B16)</f>
        <v>200</v>
      </c>
      <c r="C17" s="108">
        <f t="shared" si="15"/>
        <v>104</v>
      </c>
      <c r="D17" s="108">
        <f t="shared" si="15"/>
        <v>96</v>
      </c>
      <c r="E17" s="109">
        <f t="shared" si="15"/>
        <v>1</v>
      </c>
      <c r="F17" s="108">
        <f t="shared" si="15"/>
        <v>1</v>
      </c>
      <c r="G17" s="108">
        <f t="shared" si="15"/>
        <v>0</v>
      </c>
      <c r="H17" s="108">
        <f t="shared" si="15"/>
        <v>24</v>
      </c>
      <c r="I17" s="108">
        <f t="shared" si="15"/>
        <v>17</v>
      </c>
      <c r="J17" s="108">
        <f t="shared" si="15"/>
        <v>7</v>
      </c>
      <c r="K17" s="109">
        <f t="shared" si="15"/>
        <v>3</v>
      </c>
      <c r="L17" s="108">
        <f t="shared" si="15"/>
        <v>3</v>
      </c>
      <c r="M17" s="108">
        <f t="shared" si="15"/>
        <v>0</v>
      </c>
      <c r="N17" s="108">
        <f t="shared" si="15"/>
        <v>36</v>
      </c>
      <c r="O17" s="108">
        <f t="shared" si="15"/>
        <v>20</v>
      </c>
      <c r="P17" s="108">
        <f t="shared" si="15"/>
        <v>16</v>
      </c>
      <c r="Q17" s="108">
        <f>SUM(Q10:Q15)</f>
        <v>0</v>
      </c>
      <c r="R17" s="108">
        <f>SUM(R10:R16)</f>
        <v>0</v>
      </c>
      <c r="S17" s="108">
        <f>SUM(S10:S16)</f>
        <v>0</v>
      </c>
      <c r="T17" s="108">
        <f>SUM(T10:T16)</f>
        <v>629</v>
      </c>
      <c r="U17" s="108">
        <f>SUM(U10:U16)</f>
        <v>362</v>
      </c>
      <c r="V17" s="108">
        <f>SUM(V10:V16)</f>
        <v>267</v>
      </c>
      <c r="W17" s="108">
        <f>SUM(W10:W15)</f>
        <v>0</v>
      </c>
      <c r="X17" s="108">
        <f>SUM(X10:X16)</f>
        <v>0</v>
      </c>
      <c r="Y17" s="108">
        <f>SUM(Y10:Y16)</f>
        <v>0</v>
      </c>
      <c r="Z17" s="108">
        <v>0</v>
      </c>
      <c r="AA17" s="111">
        <v>0</v>
      </c>
    </row>
    <row r="18" spans="1:28" s="2" customFormat="1" ht="15.95" customHeight="1">
      <c r="A18" s="125">
        <v>10</v>
      </c>
      <c r="B18" s="25">
        <f>SUM(C18:D18)</f>
        <v>37</v>
      </c>
      <c r="C18" s="25">
        <f>SUM(C16,F18,I18)-SUM(L18,O18,R18)</f>
        <v>22</v>
      </c>
      <c r="D18" s="26">
        <f>SUM(D16,G18,J18)-SUM(M18,P18,S18)</f>
        <v>15</v>
      </c>
      <c r="E18" s="27">
        <f t="shared" si="0"/>
        <v>0</v>
      </c>
      <c r="F18" s="25">
        <v>0</v>
      </c>
      <c r="G18" s="26">
        <v>0</v>
      </c>
      <c r="H18" s="27">
        <f t="shared" ref="H18:H24" si="16">SUM(I18:J18)</f>
        <v>13</v>
      </c>
      <c r="I18" s="25">
        <v>10</v>
      </c>
      <c r="J18" s="26">
        <v>3</v>
      </c>
      <c r="K18" s="27">
        <f>SUM(L18:M18)</f>
        <v>0</v>
      </c>
      <c r="L18" s="25">
        <v>0</v>
      </c>
      <c r="M18" s="25">
        <v>0</v>
      </c>
      <c r="N18" s="27">
        <f t="shared" ref="N18:N29" si="17">SUM(O18:P18)</f>
        <v>2</v>
      </c>
      <c r="O18" s="25">
        <v>2</v>
      </c>
      <c r="P18" s="25">
        <v>0</v>
      </c>
      <c r="Q18" s="31">
        <f t="shared" ref="Q18:Q24" si="18">SUM(R18:S18)</f>
        <v>0</v>
      </c>
      <c r="R18" s="25">
        <v>0</v>
      </c>
      <c r="S18" s="25">
        <v>0</v>
      </c>
      <c r="T18" s="25">
        <f t="shared" si="8"/>
        <v>43</v>
      </c>
      <c r="U18" s="28">
        <v>43</v>
      </c>
      <c r="V18" s="25"/>
      <c r="W18" s="29">
        <f t="shared" ref="W18:W24" si="19">SUM(X18:Y18)</f>
        <v>0</v>
      </c>
      <c r="X18" s="28">
        <v>0</v>
      </c>
      <c r="Y18" s="25">
        <v>0</v>
      </c>
      <c r="Z18" s="25">
        <v>0</v>
      </c>
      <c r="AA18" s="30">
        <v>0</v>
      </c>
    </row>
    <row r="19" spans="1:28" s="2" customFormat="1" ht="15.95" customHeight="1">
      <c r="A19" s="24">
        <v>11</v>
      </c>
      <c r="B19" s="25">
        <f t="shared" ref="B19:B24" si="20">SUM(C19:D19)</f>
        <v>41</v>
      </c>
      <c r="C19" s="25">
        <f t="shared" ref="C19:D24" si="21">SUM(C18,F19,I19)-SUM(L19,O19,R19)</f>
        <v>21</v>
      </c>
      <c r="D19" s="26">
        <f t="shared" si="21"/>
        <v>20</v>
      </c>
      <c r="E19" s="27">
        <f t="shared" si="0"/>
        <v>1</v>
      </c>
      <c r="F19" s="25">
        <v>0</v>
      </c>
      <c r="G19" s="26">
        <v>1</v>
      </c>
      <c r="H19" s="27">
        <f t="shared" si="16"/>
        <v>6</v>
      </c>
      <c r="I19" s="25">
        <v>2</v>
      </c>
      <c r="J19" s="26">
        <v>4</v>
      </c>
      <c r="K19" s="27">
        <f>SUM(L19:M19)</f>
        <v>0</v>
      </c>
      <c r="L19" s="25">
        <v>0</v>
      </c>
      <c r="M19" s="25">
        <v>0</v>
      </c>
      <c r="N19" s="25">
        <f t="shared" si="17"/>
        <v>3</v>
      </c>
      <c r="O19" s="25">
        <v>3</v>
      </c>
      <c r="P19" s="25">
        <v>0</v>
      </c>
      <c r="Q19" s="31">
        <f t="shared" si="18"/>
        <v>0</v>
      </c>
      <c r="R19" s="25">
        <v>0</v>
      </c>
      <c r="S19" s="25">
        <v>0</v>
      </c>
      <c r="T19" s="25">
        <f t="shared" si="8"/>
        <v>27</v>
      </c>
      <c r="U19" s="28">
        <v>27</v>
      </c>
      <c r="V19" s="25">
        <v>0</v>
      </c>
      <c r="W19" s="29">
        <f t="shared" si="19"/>
        <v>0</v>
      </c>
      <c r="X19" s="28">
        <v>0</v>
      </c>
      <c r="Y19" s="25">
        <v>0</v>
      </c>
      <c r="Z19" s="25">
        <v>0</v>
      </c>
      <c r="AA19" s="101">
        <v>0</v>
      </c>
    </row>
    <row r="20" spans="1:28" s="2" customFormat="1" ht="15.95" customHeight="1">
      <c r="A20" s="24">
        <v>12</v>
      </c>
      <c r="B20" s="25">
        <f t="shared" si="20"/>
        <v>36</v>
      </c>
      <c r="C20" s="25">
        <f t="shared" si="21"/>
        <v>20</v>
      </c>
      <c r="D20" s="26">
        <f t="shared" si="21"/>
        <v>16</v>
      </c>
      <c r="E20" s="27">
        <f t="shared" si="0"/>
        <v>0</v>
      </c>
      <c r="F20" s="25">
        <v>0</v>
      </c>
      <c r="G20" s="26">
        <v>0</v>
      </c>
      <c r="H20" s="27">
        <f t="shared" si="16"/>
        <v>8</v>
      </c>
      <c r="I20" s="25">
        <v>4</v>
      </c>
      <c r="J20" s="26">
        <v>4</v>
      </c>
      <c r="K20" s="27">
        <f>SUM(L20:M20)</f>
        <v>0</v>
      </c>
      <c r="L20" s="25">
        <v>0</v>
      </c>
      <c r="M20" s="25">
        <v>0</v>
      </c>
      <c r="N20" s="25">
        <f t="shared" si="17"/>
        <v>13</v>
      </c>
      <c r="O20" s="25">
        <v>5</v>
      </c>
      <c r="P20" s="25">
        <v>8</v>
      </c>
      <c r="Q20" s="32">
        <f t="shared" si="18"/>
        <v>0</v>
      </c>
      <c r="R20" s="25">
        <v>0</v>
      </c>
      <c r="S20" s="25">
        <v>0</v>
      </c>
      <c r="T20" s="25">
        <f t="shared" si="8"/>
        <v>222</v>
      </c>
      <c r="U20" s="28">
        <v>60</v>
      </c>
      <c r="V20" s="25">
        <v>162</v>
      </c>
      <c r="W20" s="29">
        <f t="shared" si="19"/>
        <v>0</v>
      </c>
      <c r="X20" s="28">
        <v>0</v>
      </c>
      <c r="Y20" s="25">
        <v>0</v>
      </c>
      <c r="Z20" s="25">
        <v>0</v>
      </c>
      <c r="AA20" s="101">
        <v>0</v>
      </c>
    </row>
    <row r="21" spans="1:28" s="2" customFormat="1" ht="15.95" customHeight="1">
      <c r="A21" s="24">
        <v>13</v>
      </c>
      <c r="B21" s="25">
        <f t="shared" si="20"/>
        <v>37</v>
      </c>
      <c r="C21" s="25">
        <f t="shared" si="21"/>
        <v>20</v>
      </c>
      <c r="D21" s="26">
        <f t="shared" si="21"/>
        <v>17</v>
      </c>
      <c r="E21" s="27">
        <f t="shared" si="0"/>
        <v>0</v>
      </c>
      <c r="F21" s="25">
        <v>0</v>
      </c>
      <c r="G21" s="26">
        <v>0</v>
      </c>
      <c r="H21" s="27">
        <f t="shared" si="16"/>
        <v>6</v>
      </c>
      <c r="I21" s="25">
        <v>4</v>
      </c>
      <c r="J21" s="26">
        <v>2</v>
      </c>
      <c r="K21" s="27">
        <f t="shared" ref="K21:K29" si="22">SUM(L21:M21)</f>
        <v>0</v>
      </c>
      <c r="L21" s="25">
        <v>0</v>
      </c>
      <c r="M21" s="25">
        <v>0</v>
      </c>
      <c r="N21" s="25">
        <f t="shared" si="17"/>
        <v>5</v>
      </c>
      <c r="O21" s="25">
        <v>4</v>
      </c>
      <c r="P21" s="25">
        <v>1</v>
      </c>
      <c r="Q21" s="31">
        <f t="shared" si="18"/>
        <v>0</v>
      </c>
      <c r="R21" s="25">
        <v>0</v>
      </c>
      <c r="S21" s="25">
        <v>0</v>
      </c>
      <c r="T21" s="25">
        <f t="shared" si="8"/>
        <v>82</v>
      </c>
      <c r="U21" s="28">
        <v>52</v>
      </c>
      <c r="V21" s="25">
        <v>30</v>
      </c>
      <c r="W21" s="29">
        <f t="shared" si="19"/>
        <v>0</v>
      </c>
      <c r="X21" s="28">
        <v>0</v>
      </c>
      <c r="Y21" s="25">
        <v>0</v>
      </c>
      <c r="Z21" s="25">
        <v>0</v>
      </c>
      <c r="AA21" s="101">
        <v>0</v>
      </c>
    </row>
    <row r="22" spans="1:28" s="2" customFormat="1" ht="15.95" customHeight="1">
      <c r="A22" s="199">
        <v>14</v>
      </c>
      <c r="B22" s="25">
        <f t="shared" si="20"/>
        <v>29</v>
      </c>
      <c r="C22" s="25">
        <f t="shared" si="21"/>
        <v>15</v>
      </c>
      <c r="D22" s="26">
        <f t="shared" si="21"/>
        <v>14</v>
      </c>
      <c r="E22" s="27">
        <f t="shared" si="0"/>
        <v>0</v>
      </c>
      <c r="F22" s="25">
        <v>0</v>
      </c>
      <c r="G22" s="26">
        <v>0</v>
      </c>
      <c r="H22" s="28">
        <f t="shared" si="16"/>
        <v>4</v>
      </c>
      <c r="I22" s="25">
        <v>3</v>
      </c>
      <c r="J22" s="26">
        <v>1</v>
      </c>
      <c r="K22" s="27">
        <f t="shared" si="22"/>
        <v>0</v>
      </c>
      <c r="L22" s="25">
        <v>0</v>
      </c>
      <c r="M22" s="25">
        <v>0</v>
      </c>
      <c r="N22" s="25">
        <f t="shared" si="17"/>
        <v>12</v>
      </c>
      <c r="O22" s="25">
        <v>8</v>
      </c>
      <c r="P22" s="25">
        <v>4</v>
      </c>
      <c r="Q22" s="32">
        <f t="shared" si="18"/>
        <v>0</v>
      </c>
      <c r="R22" s="25">
        <v>0</v>
      </c>
      <c r="S22" s="25">
        <v>0</v>
      </c>
      <c r="T22" s="25">
        <f t="shared" si="8"/>
        <v>151</v>
      </c>
      <c r="U22" s="28">
        <v>120</v>
      </c>
      <c r="V22" s="25">
        <v>31</v>
      </c>
      <c r="W22" s="29">
        <f t="shared" si="19"/>
        <v>0</v>
      </c>
      <c r="X22" s="28">
        <v>0</v>
      </c>
      <c r="Y22" s="25">
        <v>0</v>
      </c>
      <c r="Z22" s="25">
        <v>0</v>
      </c>
      <c r="AA22" s="101">
        <v>0</v>
      </c>
    </row>
    <row r="23" spans="1:28" s="2" customFormat="1" ht="15.95" customHeight="1">
      <c r="A23" s="24">
        <v>15</v>
      </c>
      <c r="B23" s="25">
        <f t="shared" si="20"/>
        <v>34</v>
      </c>
      <c r="C23" s="25">
        <f t="shared" si="21"/>
        <v>16</v>
      </c>
      <c r="D23" s="26">
        <f t="shared" si="21"/>
        <v>18</v>
      </c>
      <c r="E23" s="27">
        <f t="shared" si="0"/>
        <v>0</v>
      </c>
      <c r="F23" s="25">
        <v>0</v>
      </c>
      <c r="G23" s="26">
        <v>0</v>
      </c>
      <c r="H23" s="28">
        <f t="shared" si="16"/>
        <v>6</v>
      </c>
      <c r="I23" s="25">
        <v>2</v>
      </c>
      <c r="J23" s="26">
        <v>4</v>
      </c>
      <c r="K23" s="27">
        <f t="shared" si="22"/>
        <v>0</v>
      </c>
      <c r="L23" s="25">
        <v>0</v>
      </c>
      <c r="M23" s="25">
        <v>0</v>
      </c>
      <c r="N23" s="25">
        <f t="shared" si="17"/>
        <v>1</v>
      </c>
      <c r="O23" s="25">
        <v>1</v>
      </c>
      <c r="P23" s="25">
        <v>0</v>
      </c>
      <c r="Q23" s="32">
        <f t="shared" si="18"/>
        <v>0</v>
      </c>
      <c r="R23" s="25">
        <v>0</v>
      </c>
      <c r="S23" s="25">
        <v>0</v>
      </c>
      <c r="T23" s="25">
        <f t="shared" si="8"/>
        <v>8</v>
      </c>
      <c r="U23" s="28">
        <v>8</v>
      </c>
      <c r="V23" s="25">
        <v>0</v>
      </c>
      <c r="W23" s="29">
        <f t="shared" si="19"/>
        <v>0</v>
      </c>
      <c r="X23" s="28">
        <v>0</v>
      </c>
      <c r="Y23" s="25">
        <v>0</v>
      </c>
      <c r="Z23" s="25">
        <v>0</v>
      </c>
      <c r="AA23" s="101">
        <v>0</v>
      </c>
    </row>
    <row r="24" spans="1:28" s="2" customFormat="1" ht="15.95" customHeight="1" thickBot="1">
      <c r="A24" s="24">
        <v>16</v>
      </c>
      <c r="B24" s="25">
        <f t="shared" si="20"/>
        <v>34</v>
      </c>
      <c r="C24" s="25">
        <f t="shared" si="21"/>
        <v>16</v>
      </c>
      <c r="D24" s="26">
        <f t="shared" si="21"/>
        <v>18</v>
      </c>
      <c r="E24" s="27">
        <f t="shared" si="0"/>
        <v>0</v>
      </c>
      <c r="F24" s="25">
        <v>0</v>
      </c>
      <c r="G24" s="26">
        <v>0</v>
      </c>
      <c r="H24" s="28">
        <f t="shared" si="16"/>
        <v>0</v>
      </c>
      <c r="I24" s="25">
        <v>0</v>
      </c>
      <c r="J24" s="26">
        <v>0</v>
      </c>
      <c r="K24" s="27">
        <f t="shared" si="22"/>
        <v>0</v>
      </c>
      <c r="L24" s="25">
        <v>0</v>
      </c>
      <c r="M24" s="25">
        <v>0</v>
      </c>
      <c r="N24" s="25">
        <f t="shared" si="17"/>
        <v>0</v>
      </c>
      <c r="O24" s="25">
        <v>0</v>
      </c>
      <c r="P24" s="25">
        <v>0</v>
      </c>
      <c r="Q24" s="32">
        <f t="shared" si="18"/>
        <v>0</v>
      </c>
      <c r="R24" s="25">
        <v>0</v>
      </c>
      <c r="S24" s="25">
        <v>0</v>
      </c>
      <c r="T24" s="25">
        <f t="shared" si="8"/>
        <v>0</v>
      </c>
      <c r="U24" s="28">
        <v>0</v>
      </c>
      <c r="V24" s="25">
        <v>0</v>
      </c>
      <c r="W24" s="29">
        <f t="shared" si="19"/>
        <v>0</v>
      </c>
      <c r="X24" s="28">
        <v>0</v>
      </c>
      <c r="Y24" s="25">
        <v>0</v>
      </c>
      <c r="Z24" s="25">
        <v>0</v>
      </c>
      <c r="AA24" s="101">
        <v>0</v>
      </c>
    </row>
    <row r="25" spans="1:28" s="2" customFormat="1" ht="15.95" customHeight="1" thickBot="1">
      <c r="A25" s="107"/>
      <c r="B25" s="110">
        <f>SUM(B18:B24)</f>
        <v>248</v>
      </c>
      <c r="C25" s="110">
        <f>SUM(C18:C24)</f>
        <v>130</v>
      </c>
      <c r="D25" s="110">
        <f>SUM(D18:D24)</f>
        <v>118</v>
      </c>
      <c r="E25" s="109">
        <f t="shared" ref="E25:Y25" si="23">SUM(E18:E24)</f>
        <v>1</v>
      </c>
      <c r="F25" s="110">
        <f t="shared" si="23"/>
        <v>0</v>
      </c>
      <c r="G25" s="110">
        <f t="shared" si="23"/>
        <v>1</v>
      </c>
      <c r="H25" s="109">
        <f t="shared" si="23"/>
        <v>43</v>
      </c>
      <c r="I25" s="110">
        <f t="shared" si="23"/>
        <v>25</v>
      </c>
      <c r="J25" s="110">
        <f t="shared" si="23"/>
        <v>18</v>
      </c>
      <c r="K25" s="109">
        <f t="shared" si="23"/>
        <v>0</v>
      </c>
      <c r="L25" s="110">
        <f t="shared" si="23"/>
        <v>0</v>
      </c>
      <c r="M25" s="110">
        <f t="shared" si="23"/>
        <v>0</v>
      </c>
      <c r="N25" s="109">
        <f>SUM(N18:N24)</f>
        <v>36</v>
      </c>
      <c r="O25" s="110">
        <f t="shared" si="23"/>
        <v>23</v>
      </c>
      <c r="P25" s="110">
        <f t="shared" si="23"/>
        <v>13</v>
      </c>
      <c r="Q25" s="109">
        <f t="shared" si="23"/>
        <v>0</v>
      </c>
      <c r="R25" s="110">
        <f t="shared" si="23"/>
        <v>0</v>
      </c>
      <c r="S25" s="110">
        <f t="shared" si="23"/>
        <v>0</v>
      </c>
      <c r="T25" s="109">
        <f t="shared" si="23"/>
        <v>533</v>
      </c>
      <c r="U25" s="110">
        <f t="shared" si="23"/>
        <v>310</v>
      </c>
      <c r="V25" s="110">
        <f t="shared" si="23"/>
        <v>223</v>
      </c>
      <c r="W25" s="109">
        <f t="shared" si="23"/>
        <v>0</v>
      </c>
      <c r="X25" s="110">
        <f t="shared" si="23"/>
        <v>0</v>
      </c>
      <c r="Y25" s="110">
        <f t="shared" si="23"/>
        <v>0</v>
      </c>
      <c r="Z25" s="108">
        <v>0</v>
      </c>
      <c r="AA25" s="33">
        <v>0</v>
      </c>
    </row>
    <row r="26" spans="1:28" s="2" customFormat="1" ht="15.95" customHeight="1">
      <c r="A26" s="129">
        <v>17</v>
      </c>
      <c r="B26" s="25">
        <f t="shared" ref="B26:B32" si="24">SUM(C26:D26)</f>
        <v>26</v>
      </c>
      <c r="C26" s="25">
        <f>SUM(C24,F26,I26)-SUM(L26,O26,R26)</f>
        <v>12</v>
      </c>
      <c r="D26" s="26">
        <f>SUM(D24,G26,J26)-SUM(M26,P26,S26)</f>
        <v>14</v>
      </c>
      <c r="E26" s="27">
        <f t="shared" si="0"/>
        <v>0</v>
      </c>
      <c r="F26" s="25">
        <v>0</v>
      </c>
      <c r="G26" s="26">
        <v>0</v>
      </c>
      <c r="H26" s="28">
        <f t="shared" ref="H26:H32" si="25">SUM(I26:J26)</f>
        <v>3</v>
      </c>
      <c r="I26" s="25">
        <v>3</v>
      </c>
      <c r="J26" s="26">
        <v>0</v>
      </c>
      <c r="K26" s="27">
        <f t="shared" si="22"/>
        <v>0</v>
      </c>
      <c r="L26" s="25">
        <v>0</v>
      </c>
      <c r="M26" s="25">
        <v>0</v>
      </c>
      <c r="N26" s="25">
        <f t="shared" si="17"/>
        <v>11</v>
      </c>
      <c r="O26" s="25">
        <v>7</v>
      </c>
      <c r="P26" s="25">
        <v>4</v>
      </c>
      <c r="Q26" s="32">
        <f>SUM(R26:S26)</f>
        <v>0</v>
      </c>
      <c r="R26" s="25">
        <v>0</v>
      </c>
      <c r="S26" s="25">
        <v>0</v>
      </c>
      <c r="T26" s="25">
        <f t="shared" si="8"/>
        <v>170</v>
      </c>
      <c r="U26" s="28">
        <v>93</v>
      </c>
      <c r="V26" s="25">
        <v>77</v>
      </c>
      <c r="W26" s="29">
        <f t="shared" ref="W26:W32" si="26">SUM(X26:Y26)</f>
        <v>0</v>
      </c>
      <c r="X26" s="28">
        <v>0</v>
      </c>
      <c r="Y26" s="25">
        <v>0</v>
      </c>
      <c r="Z26" s="25">
        <v>0</v>
      </c>
      <c r="AA26" s="101">
        <v>0</v>
      </c>
      <c r="AB26" s="149"/>
    </row>
    <row r="27" spans="1:28" s="2" customFormat="1" ht="15.95" customHeight="1">
      <c r="A27" s="129">
        <v>18</v>
      </c>
      <c r="B27" s="25">
        <f t="shared" si="24"/>
        <v>25</v>
      </c>
      <c r="C27" s="25">
        <f t="shared" ref="C27:D32" si="27">SUM(C26,F27,I27)-SUM(L27,O27,R27)</f>
        <v>13</v>
      </c>
      <c r="D27" s="26">
        <f t="shared" si="27"/>
        <v>12</v>
      </c>
      <c r="E27" s="27">
        <f t="shared" si="0"/>
        <v>1</v>
      </c>
      <c r="F27" s="25">
        <v>0</v>
      </c>
      <c r="G27" s="26">
        <v>1</v>
      </c>
      <c r="H27" s="28">
        <f t="shared" si="25"/>
        <v>4</v>
      </c>
      <c r="I27" s="25">
        <v>2</v>
      </c>
      <c r="J27" s="26">
        <v>2</v>
      </c>
      <c r="K27" s="27">
        <f t="shared" si="22"/>
        <v>0</v>
      </c>
      <c r="L27" s="25">
        <v>0</v>
      </c>
      <c r="M27" s="26">
        <v>0</v>
      </c>
      <c r="N27" s="25">
        <f t="shared" si="17"/>
        <v>6</v>
      </c>
      <c r="O27" s="25">
        <v>1</v>
      </c>
      <c r="P27" s="26">
        <v>5</v>
      </c>
      <c r="Q27" s="27">
        <f>SUM(R27:S27)</f>
        <v>0</v>
      </c>
      <c r="R27" s="25">
        <v>0</v>
      </c>
      <c r="S27" s="26">
        <v>0</v>
      </c>
      <c r="T27" s="25">
        <f t="shared" si="8"/>
        <v>201</v>
      </c>
      <c r="U27" s="25">
        <v>59</v>
      </c>
      <c r="V27" s="26">
        <v>142</v>
      </c>
      <c r="W27" s="29">
        <f t="shared" si="26"/>
        <v>0</v>
      </c>
      <c r="X27" s="28">
        <v>0</v>
      </c>
      <c r="Y27" s="25">
        <v>0</v>
      </c>
      <c r="Z27" s="25">
        <v>0</v>
      </c>
      <c r="AA27" s="101">
        <v>0</v>
      </c>
    </row>
    <row r="28" spans="1:28" s="2" customFormat="1" ht="15.95" customHeight="1">
      <c r="A28" s="129">
        <v>19</v>
      </c>
      <c r="B28" s="25">
        <f t="shared" si="24"/>
        <v>22</v>
      </c>
      <c r="C28" s="25">
        <f t="shared" si="27"/>
        <v>12</v>
      </c>
      <c r="D28" s="26">
        <f t="shared" si="27"/>
        <v>10</v>
      </c>
      <c r="E28" s="27">
        <f t="shared" si="0"/>
        <v>0</v>
      </c>
      <c r="F28" s="25">
        <v>0</v>
      </c>
      <c r="G28" s="26">
        <v>0</v>
      </c>
      <c r="H28" s="28">
        <f t="shared" si="25"/>
        <v>2</v>
      </c>
      <c r="I28" s="25">
        <v>1</v>
      </c>
      <c r="J28" s="26">
        <v>1</v>
      </c>
      <c r="K28" s="27">
        <f t="shared" si="22"/>
        <v>0</v>
      </c>
      <c r="L28" s="25">
        <v>0</v>
      </c>
      <c r="M28" s="25">
        <v>0</v>
      </c>
      <c r="N28" s="25">
        <f t="shared" si="17"/>
        <v>5</v>
      </c>
      <c r="O28" s="25">
        <v>2</v>
      </c>
      <c r="P28" s="26">
        <v>3</v>
      </c>
      <c r="Q28" s="31">
        <v>0</v>
      </c>
      <c r="R28" s="25">
        <v>0</v>
      </c>
      <c r="S28" s="25">
        <v>0</v>
      </c>
      <c r="T28" s="25">
        <f t="shared" si="8"/>
        <v>68</v>
      </c>
      <c r="U28" s="25">
        <v>31</v>
      </c>
      <c r="V28" s="26">
        <v>37</v>
      </c>
      <c r="W28" s="29">
        <f t="shared" si="26"/>
        <v>0</v>
      </c>
      <c r="X28" s="28">
        <v>0</v>
      </c>
      <c r="Y28" s="25">
        <v>0</v>
      </c>
      <c r="Z28" s="25">
        <v>0</v>
      </c>
      <c r="AA28" s="101">
        <v>0</v>
      </c>
      <c r="AB28" s="9"/>
    </row>
    <row r="29" spans="1:28" s="2" customFormat="1" ht="15.95" customHeight="1">
      <c r="A29" s="129">
        <v>20</v>
      </c>
      <c r="B29" s="25">
        <f t="shared" si="24"/>
        <v>26</v>
      </c>
      <c r="C29" s="25">
        <f t="shared" si="27"/>
        <v>15</v>
      </c>
      <c r="D29" s="26">
        <f t="shared" si="27"/>
        <v>11</v>
      </c>
      <c r="E29" s="27">
        <f t="shared" si="0"/>
        <v>1</v>
      </c>
      <c r="F29" s="25">
        <v>1</v>
      </c>
      <c r="G29" s="26">
        <v>0</v>
      </c>
      <c r="H29" s="28">
        <f t="shared" si="25"/>
        <v>6</v>
      </c>
      <c r="I29" s="25">
        <v>4</v>
      </c>
      <c r="J29" s="26">
        <v>2</v>
      </c>
      <c r="K29" s="27">
        <f t="shared" si="22"/>
        <v>0</v>
      </c>
      <c r="L29" s="25">
        <v>0</v>
      </c>
      <c r="M29" s="25">
        <v>0</v>
      </c>
      <c r="N29" s="25">
        <f t="shared" si="17"/>
        <v>3</v>
      </c>
      <c r="O29" s="25">
        <v>2</v>
      </c>
      <c r="P29" s="26">
        <v>1</v>
      </c>
      <c r="Q29" s="31">
        <f>SUM(R29:S29)</f>
        <v>0</v>
      </c>
      <c r="R29" s="25">
        <v>0</v>
      </c>
      <c r="S29" s="25">
        <v>0</v>
      </c>
      <c r="T29" s="25">
        <f t="shared" si="8"/>
        <v>18</v>
      </c>
      <c r="U29" s="25">
        <v>13</v>
      </c>
      <c r="V29" s="26">
        <v>5</v>
      </c>
      <c r="W29" s="29">
        <f t="shared" si="26"/>
        <v>0</v>
      </c>
      <c r="X29" s="28">
        <v>0</v>
      </c>
      <c r="Y29" s="25">
        <v>0</v>
      </c>
      <c r="Z29" s="25">
        <v>0</v>
      </c>
      <c r="AA29" s="101">
        <v>0</v>
      </c>
      <c r="AB29" s="9"/>
    </row>
    <row r="30" spans="1:28" s="9" customFormat="1" ht="15.95" customHeight="1">
      <c r="A30" s="129">
        <v>21</v>
      </c>
      <c r="B30" s="25">
        <f t="shared" si="24"/>
        <v>20</v>
      </c>
      <c r="C30" s="25">
        <f t="shared" si="27"/>
        <v>11</v>
      </c>
      <c r="D30" s="26">
        <f t="shared" si="27"/>
        <v>9</v>
      </c>
      <c r="E30" s="27">
        <f>SUM(F30:G30)</f>
        <v>0</v>
      </c>
      <c r="F30" s="25">
        <v>0</v>
      </c>
      <c r="G30" s="26">
        <v>0</v>
      </c>
      <c r="H30" s="28">
        <f t="shared" si="25"/>
        <v>3</v>
      </c>
      <c r="I30" s="25">
        <v>1</v>
      </c>
      <c r="J30" s="26">
        <v>2</v>
      </c>
      <c r="K30" s="27">
        <f>SUM(L30:M30)</f>
        <v>0</v>
      </c>
      <c r="L30" s="25">
        <v>0</v>
      </c>
      <c r="M30" s="25">
        <v>0</v>
      </c>
      <c r="N30" s="25">
        <f>SUM(O30:P30)</f>
        <v>9</v>
      </c>
      <c r="O30" s="25">
        <v>5</v>
      </c>
      <c r="P30" s="26">
        <v>4</v>
      </c>
      <c r="Q30" s="31">
        <f>SUM(R30:S30)</f>
        <v>0</v>
      </c>
      <c r="R30" s="25">
        <v>0</v>
      </c>
      <c r="S30" s="25">
        <v>0</v>
      </c>
      <c r="T30" s="25">
        <f>SUM(U30:V30)</f>
        <v>153</v>
      </c>
      <c r="U30" s="25">
        <v>61</v>
      </c>
      <c r="V30" s="26">
        <v>92</v>
      </c>
      <c r="W30" s="29">
        <v>0</v>
      </c>
      <c r="X30" s="28">
        <v>0</v>
      </c>
      <c r="Y30" s="25">
        <v>0</v>
      </c>
      <c r="Z30" s="25">
        <v>0</v>
      </c>
      <c r="AA30" s="101">
        <v>0</v>
      </c>
    </row>
    <row r="31" spans="1:28" s="9" customFormat="1" ht="15.95" customHeight="1">
      <c r="A31" s="129">
        <v>22</v>
      </c>
      <c r="B31" s="25">
        <f t="shared" si="24"/>
        <v>21</v>
      </c>
      <c r="C31" s="25">
        <f t="shared" si="27"/>
        <v>11</v>
      </c>
      <c r="D31" s="26">
        <f t="shared" si="27"/>
        <v>10</v>
      </c>
      <c r="E31" s="27">
        <f>SUM(F31:G31)</f>
        <v>0</v>
      </c>
      <c r="F31" s="25">
        <v>0</v>
      </c>
      <c r="G31" s="26">
        <v>0</v>
      </c>
      <c r="H31" s="28">
        <f t="shared" si="25"/>
        <v>3</v>
      </c>
      <c r="I31" s="25">
        <v>2</v>
      </c>
      <c r="J31" s="26">
        <v>1</v>
      </c>
      <c r="K31" s="27">
        <f>SUM(L31:M31)</f>
        <v>1</v>
      </c>
      <c r="L31" s="25">
        <v>1</v>
      </c>
      <c r="M31" s="25">
        <v>0</v>
      </c>
      <c r="N31" s="25">
        <f>SUM(O31:P31)</f>
        <v>1</v>
      </c>
      <c r="O31" s="25">
        <v>1</v>
      </c>
      <c r="P31" s="26">
        <v>0</v>
      </c>
      <c r="Q31" s="31">
        <f>SUM(R31:S31)</f>
        <v>0</v>
      </c>
      <c r="R31" s="25">
        <v>0</v>
      </c>
      <c r="S31" s="25">
        <v>0</v>
      </c>
      <c r="T31" s="25">
        <f>SUM(U31:V31)</f>
        <v>4</v>
      </c>
      <c r="U31" s="25">
        <v>4</v>
      </c>
      <c r="V31" s="26">
        <v>0</v>
      </c>
      <c r="W31" s="29">
        <f t="shared" si="26"/>
        <v>0</v>
      </c>
      <c r="X31" s="28">
        <v>0</v>
      </c>
      <c r="Y31" s="25">
        <v>0</v>
      </c>
      <c r="Z31" s="25">
        <v>0</v>
      </c>
      <c r="AA31" s="101">
        <v>0</v>
      </c>
    </row>
    <row r="32" spans="1:28" s="9" customFormat="1" ht="15.95" customHeight="1" thickBot="1">
      <c r="A32" s="129">
        <v>23</v>
      </c>
      <c r="B32" s="25">
        <f t="shared" si="24"/>
        <v>22</v>
      </c>
      <c r="C32" s="25">
        <f t="shared" si="27"/>
        <v>9</v>
      </c>
      <c r="D32" s="26">
        <f t="shared" si="27"/>
        <v>13</v>
      </c>
      <c r="E32" s="27">
        <f>SUM(F32:G32)</f>
        <v>0</v>
      </c>
      <c r="F32" s="25">
        <v>0</v>
      </c>
      <c r="G32" s="26">
        <v>0</v>
      </c>
      <c r="H32" s="28">
        <f t="shared" si="25"/>
        <v>3</v>
      </c>
      <c r="I32" s="25">
        <v>0</v>
      </c>
      <c r="J32" s="26">
        <v>3</v>
      </c>
      <c r="K32" s="27">
        <f>SUM(L32:M32)</f>
        <v>0</v>
      </c>
      <c r="L32" s="25">
        <v>0</v>
      </c>
      <c r="M32" s="25">
        <v>0</v>
      </c>
      <c r="N32" s="25">
        <f>SUM(O32:P32)</f>
        <v>2</v>
      </c>
      <c r="O32" s="25">
        <v>2</v>
      </c>
      <c r="P32" s="26">
        <v>0</v>
      </c>
      <c r="Q32" s="31">
        <v>0</v>
      </c>
      <c r="R32" s="25">
        <v>0</v>
      </c>
      <c r="S32" s="25">
        <v>0</v>
      </c>
      <c r="T32" s="25">
        <f>SUM(U32:V32)</f>
        <v>15</v>
      </c>
      <c r="U32" s="25">
        <v>15</v>
      </c>
      <c r="V32" s="26">
        <v>0</v>
      </c>
      <c r="W32" s="29">
        <f t="shared" si="26"/>
        <v>0</v>
      </c>
      <c r="X32" s="28">
        <v>0</v>
      </c>
      <c r="Y32" s="25">
        <v>0</v>
      </c>
      <c r="Z32" s="25">
        <v>0</v>
      </c>
      <c r="AA32" s="101">
        <v>0</v>
      </c>
    </row>
    <row r="33" spans="1:28" s="9" customFormat="1" ht="15.95" customHeight="1" thickBot="1">
      <c r="A33" s="130"/>
      <c r="B33" s="109">
        <f t="shared" ref="B33:Y33" si="28">SUM(B26:B32)</f>
        <v>162</v>
      </c>
      <c r="C33" s="109">
        <f t="shared" si="28"/>
        <v>83</v>
      </c>
      <c r="D33" s="109">
        <f t="shared" si="28"/>
        <v>79</v>
      </c>
      <c r="E33" s="109">
        <f t="shared" si="28"/>
        <v>2</v>
      </c>
      <c r="F33" s="110">
        <f t="shared" si="28"/>
        <v>1</v>
      </c>
      <c r="G33" s="110">
        <f t="shared" si="28"/>
        <v>1</v>
      </c>
      <c r="H33" s="109">
        <f t="shared" si="28"/>
        <v>24</v>
      </c>
      <c r="I33" s="110">
        <f t="shared" si="28"/>
        <v>13</v>
      </c>
      <c r="J33" s="110">
        <f t="shared" si="28"/>
        <v>11</v>
      </c>
      <c r="K33" s="109">
        <f t="shared" si="28"/>
        <v>1</v>
      </c>
      <c r="L33" s="110">
        <f t="shared" si="28"/>
        <v>1</v>
      </c>
      <c r="M33" s="110">
        <f t="shared" si="28"/>
        <v>0</v>
      </c>
      <c r="N33" s="109">
        <f t="shared" si="28"/>
        <v>37</v>
      </c>
      <c r="O33" s="110">
        <f t="shared" si="28"/>
        <v>20</v>
      </c>
      <c r="P33" s="110">
        <f t="shared" si="28"/>
        <v>17</v>
      </c>
      <c r="Q33" s="109">
        <f t="shared" si="28"/>
        <v>0</v>
      </c>
      <c r="R33" s="110">
        <f t="shared" si="28"/>
        <v>0</v>
      </c>
      <c r="S33" s="110">
        <f t="shared" si="28"/>
        <v>0</v>
      </c>
      <c r="T33" s="109">
        <f t="shared" si="28"/>
        <v>629</v>
      </c>
      <c r="U33" s="110">
        <f t="shared" si="28"/>
        <v>276</v>
      </c>
      <c r="V33" s="110">
        <f t="shared" si="28"/>
        <v>353</v>
      </c>
      <c r="W33" s="109">
        <f t="shared" si="28"/>
        <v>0</v>
      </c>
      <c r="X33" s="110">
        <f t="shared" si="28"/>
        <v>0</v>
      </c>
      <c r="Y33" s="110">
        <f t="shared" si="28"/>
        <v>0</v>
      </c>
      <c r="Z33" s="108">
        <v>0</v>
      </c>
      <c r="AA33" s="33">
        <v>0</v>
      </c>
    </row>
    <row r="34" spans="1:28" s="9" customFormat="1" ht="15.95" customHeight="1">
      <c r="A34" s="129">
        <v>24</v>
      </c>
      <c r="B34" s="25">
        <f t="shared" ref="B34:B38" si="29">SUM(C34:D34)</f>
        <v>23</v>
      </c>
      <c r="C34" s="25">
        <f>SUM(C32,F34,I34)-SUM(L34,O34,R34)</f>
        <v>13</v>
      </c>
      <c r="D34" s="26">
        <f>SUM(D32,G34,J34)-SUM(M34,P34,S34)</f>
        <v>10</v>
      </c>
      <c r="E34" s="27">
        <f t="shared" ref="E34:E38" si="30">SUM(F34:G34)</f>
        <v>0</v>
      </c>
      <c r="F34" s="25">
        <v>0</v>
      </c>
      <c r="G34" s="26">
        <v>0</v>
      </c>
      <c r="H34" s="28">
        <f t="shared" ref="H34:H38" si="31">SUM(I34:J34)</f>
        <v>5</v>
      </c>
      <c r="I34" s="25">
        <v>4</v>
      </c>
      <c r="J34" s="26">
        <v>1</v>
      </c>
      <c r="K34" s="27">
        <f t="shared" ref="K34:K38" si="32">SUM(L34:M34)</f>
        <v>0</v>
      </c>
      <c r="L34" s="25">
        <v>0</v>
      </c>
      <c r="M34" s="25">
        <v>0</v>
      </c>
      <c r="N34" s="25">
        <f t="shared" ref="N34:N38" si="33">SUM(O34:P34)</f>
        <v>4</v>
      </c>
      <c r="O34" s="25">
        <v>0</v>
      </c>
      <c r="P34" s="26">
        <v>4</v>
      </c>
      <c r="Q34" s="31">
        <f t="shared" ref="Q34:Q38" si="34">SUM(R34:S34)</f>
        <v>0</v>
      </c>
      <c r="R34" s="25">
        <v>0</v>
      </c>
      <c r="S34" s="25">
        <v>0</v>
      </c>
      <c r="T34" s="25">
        <f t="shared" ref="T34:T38" si="35">SUM(U34:V34)</f>
        <v>32</v>
      </c>
      <c r="U34" s="25">
        <v>0</v>
      </c>
      <c r="V34" s="26">
        <v>32</v>
      </c>
      <c r="W34" s="29">
        <f t="shared" ref="W34:W38" si="36">SUM(X34:Y34)</f>
        <v>0</v>
      </c>
      <c r="X34" s="28">
        <v>0</v>
      </c>
      <c r="Y34" s="25">
        <v>0</v>
      </c>
      <c r="Z34" s="25">
        <v>0</v>
      </c>
      <c r="AA34" s="101">
        <v>0</v>
      </c>
    </row>
    <row r="35" spans="1:28" s="9" customFormat="1" ht="15.95" customHeight="1">
      <c r="A35" s="129">
        <v>25</v>
      </c>
      <c r="B35" s="25">
        <f t="shared" si="29"/>
        <v>22</v>
      </c>
      <c r="C35" s="25">
        <f t="shared" ref="C35:D38" si="37">SUM(C34,F35,I35)-SUM(L35,O35,R35)</f>
        <v>14</v>
      </c>
      <c r="D35" s="26">
        <f t="shared" si="37"/>
        <v>8</v>
      </c>
      <c r="E35" s="27">
        <f t="shared" si="30"/>
        <v>0</v>
      </c>
      <c r="F35" s="25">
        <v>0</v>
      </c>
      <c r="G35" s="26">
        <v>0</v>
      </c>
      <c r="H35" s="28">
        <f t="shared" si="31"/>
        <v>4</v>
      </c>
      <c r="I35" s="25">
        <v>3</v>
      </c>
      <c r="J35" s="26">
        <v>1</v>
      </c>
      <c r="K35" s="27">
        <f t="shared" si="32"/>
        <v>0</v>
      </c>
      <c r="L35" s="25">
        <v>0</v>
      </c>
      <c r="M35" s="25">
        <v>0</v>
      </c>
      <c r="N35" s="25">
        <f t="shared" si="33"/>
        <v>5</v>
      </c>
      <c r="O35" s="25">
        <v>2</v>
      </c>
      <c r="P35" s="26">
        <v>3</v>
      </c>
      <c r="Q35" s="31">
        <f t="shared" si="34"/>
        <v>0</v>
      </c>
      <c r="R35" s="25">
        <v>0</v>
      </c>
      <c r="S35" s="25">
        <v>0</v>
      </c>
      <c r="T35" s="25">
        <f t="shared" si="35"/>
        <v>58</v>
      </c>
      <c r="U35" s="25">
        <v>31</v>
      </c>
      <c r="V35" s="26">
        <v>27</v>
      </c>
      <c r="W35" s="29">
        <f t="shared" si="36"/>
        <v>0</v>
      </c>
      <c r="X35" s="28">
        <v>0</v>
      </c>
      <c r="Y35" s="25">
        <v>0</v>
      </c>
      <c r="Z35" s="25">
        <v>0</v>
      </c>
      <c r="AA35" s="101">
        <v>0</v>
      </c>
    </row>
    <row r="36" spans="1:28" s="9" customFormat="1" ht="15.95" customHeight="1">
      <c r="A36" s="129">
        <v>26</v>
      </c>
      <c r="B36" s="25">
        <f t="shared" si="29"/>
        <v>29</v>
      </c>
      <c r="C36" s="25">
        <f t="shared" si="37"/>
        <v>19</v>
      </c>
      <c r="D36" s="26">
        <f t="shared" si="37"/>
        <v>10</v>
      </c>
      <c r="E36" s="27">
        <f t="shared" si="30"/>
        <v>1</v>
      </c>
      <c r="F36" s="25">
        <v>0</v>
      </c>
      <c r="G36" s="26">
        <v>1</v>
      </c>
      <c r="H36" s="28">
        <f t="shared" si="31"/>
        <v>8</v>
      </c>
      <c r="I36" s="25">
        <v>7</v>
      </c>
      <c r="J36" s="26">
        <v>1</v>
      </c>
      <c r="K36" s="27">
        <f t="shared" si="32"/>
        <v>1</v>
      </c>
      <c r="L36" s="25">
        <v>1</v>
      </c>
      <c r="M36" s="25">
        <v>0</v>
      </c>
      <c r="N36" s="25">
        <f t="shared" si="33"/>
        <v>1</v>
      </c>
      <c r="O36" s="25">
        <v>1</v>
      </c>
      <c r="P36" s="26">
        <v>0</v>
      </c>
      <c r="Q36" s="31">
        <f t="shared" si="34"/>
        <v>0</v>
      </c>
      <c r="R36" s="25">
        <v>0</v>
      </c>
      <c r="S36" s="25">
        <v>0</v>
      </c>
      <c r="T36" s="25">
        <f t="shared" si="35"/>
        <v>9</v>
      </c>
      <c r="U36" s="25">
        <v>9</v>
      </c>
      <c r="V36" s="26">
        <v>0</v>
      </c>
      <c r="W36" s="29">
        <f t="shared" si="36"/>
        <v>0</v>
      </c>
      <c r="X36" s="28">
        <v>0</v>
      </c>
      <c r="Y36" s="25">
        <v>0</v>
      </c>
      <c r="Z36" s="25">
        <v>0</v>
      </c>
      <c r="AA36" s="101">
        <v>0</v>
      </c>
    </row>
    <row r="37" spans="1:28" s="9" customFormat="1" ht="15.95" customHeight="1">
      <c r="A37" s="129">
        <v>27</v>
      </c>
      <c r="B37" s="25">
        <f t="shared" si="29"/>
        <v>30</v>
      </c>
      <c r="C37" s="25">
        <f t="shared" si="37"/>
        <v>20</v>
      </c>
      <c r="D37" s="26">
        <f t="shared" si="37"/>
        <v>10</v>
      </c>
      <c r="E37" s="27">
        <f t="shared" si="30"/>
        <v>1</v>
      </c>
      <c r="F37" s="25">
        <v>0</v>
      </c>
      <c r="G37" s="26">
        <v>1</v>
      </c>
      <c r="H37" s="28">
        <f t="shared" si="31"/>
        <v>4</v>
      </c>
      <c r="I37" s="25">
        <v>2</v>
      </c>
      <c r="J37" s="26">
        <v>2</v>
      </c>
      <c r="K37" s="27">
        <f t="shared" si="32"/>
        <v>0</v>
      </c>
      <c r="L37" s="25">
        <v>0</v>
      </c>
      <c r="M37" s="25">
        <v>0</v>
      </c>
      <c r="N37" s="25">
        <f t="shared" si="33"/>
        <v>4</v>
      </c>
      <c r="O37" s="25">
        <v>1</v>
      </c>
      <c r="P37" s="26">
        <v>3</v>
      </c>
      <c r="Q37" s="31">
        <f t="shared" si="34"/>
        <v>0</v>
      </c>
      <c r="R37" s="25">
        <v>0</v>
      </c>
      <c r="S37" s="25">
        <v>0</v>
      </c>
      <c r="T37" s="25">
        <f t="shared" si="35"/>
        <v>82</v>
      </c>
      <c r="U37" s="25">
        <v>21</v>
      </c>
      <c r="V37" s="26">
        <v>61</v>
      </c>
      <c r="W37" s="29">
        <f t="shared" si="36"/>
        <v>0</v>
      </c>
      <c r="X37" s="28">
        <v>0</v>
      </c>
      <c r="Y37" s="25">
        <v>0</v>
      </c>
      <c r="Z37" s="25">
        <v>0</v>
      </c>
      <c r="AA37" s="101">
        <v>0</v>
      </c>
    </row>
    <row r="38" spans="1:28" s="9" customFormat="1" ht="15.95" customHeight="1">
      <c r="A38" s="129">
        <v>28</v>
      </c>
      <c r="B38" s="25">
        <f t="shared" si="29"/>
        <v>32</v>
      </c>
      <c r="C38" s="25">
        <f t="shared" si="37"/>
        <v>20</v>
      </c>
      <c r="D38" s="26">
        <f t="shared" si="37"/>
        <v>12</v>
      </c>
      <c r="E38" s="27">
        <f t="shared" si="30"/>
        <v>0</v>
      </c>
      <c r="F38" s="25">
        <v>0</v>
      </c>
      <c r="G38" s="26">
        <v>0</v>
      </c>
      <c r="H38" s="28">
        <f t="shared" si="31"/>
        <v>6</v>
      </c>
      <c r="I38" s="25">
        <v>4</v>
      </c>
      <c r="J38" s="26">
        <v>2</v>
      </c>
      <c r="K38" s="27">
        <f t="shared" si="32"/>
        <v>0</v>
      </c>
      <c r="L38" s="25">
        <v>0</v>
      </c>
      <c r="M38" s="25">
        <v>0</v>
      </c>
      <c r="N38" s="25">
        <f t="shared" si="33"/>
        <v>4</v>
      </c>
      <c r="O38" s="25">
        <v>4</v>
      </c>
      <c r="P38" s="26">
        <v>0</v>
      </c>
      <c r="Q38" s="31">
        <f t="shared" si="34"/>
        <v>0</v>
      </c>
      <c r="R38" s="25">
        <v>0</v>
      </c>
      <c r="S38" s="25">
        <v>0</v>
      </c>
      <c r="T38" s="25">
        <f t="shared" si="35"/>
        <v>72</v>
      </c>
      <c r="U38" s="25">
        <v>72</v>
      </c>
      <c r="V38" s="26">
        <v>0</v>
      </c>
      <c r="W38" s="29">
        <f t="shared" si="36"/>
        <v>0</v>
      </c>
      <c r="X38" s="28">
        <v>0</v>
      </c>
      <c r="Y38" s="25">
        <v>0</v>
      </c>
      <c r="Z38" s="25">
        <v>0</v>
      </c>
      <c r="AA38" s="101">
        <v>0</v>
      </c>
    </row>
    <row r="39" spans="1:28" s="9" customFormat="1" ht="15.95" customHeight="1">
      <c r="A39" s="129">
        <v>29</v>
      </c>
      <c r="B39" s="25">
        <f t="shared" ref="B39:B40" si="38">SUM(C39:D39)</f>
        <v>30</v>
      </c>
      <c r="C39" s="25">
        <f t="shared" ref="C39:C40" si="39">SUM(C38,F39,I39)-SUM(L39,O39,R39)</f>
        <v>21</v>
      </c>
      <c r="D39" s="26">
        <f t="shared" ref="D39:D40" si="40">SUM(D38,G39,J39)-SUM(M39,P39,S39)</f>
        <v>9</v>
      </c>
      <c r="E39" s="27">
        <f t="shared" ref="E39:E40" si="41">SUM(F39:G39)</f>
        <v>0</v>
      </c>
      <c r="F39" s="25">
        <v>0</v>
      </c>
      <c r="G39" s="26">
        <v>0</v>
      </c>
      <c r="H39" s="28">
        <f t="shared" ref="H39:H40" si="42">SUM(I39:J39)</f>
        <v>2</v>
      </c>
      <c r="I39" s="25">
        <v>2</v>
      </c>
      <c r="J39" s="26">
        <v>0</v>
      </c>
      <c r="K39" s="27">
        <f t="shared" ref="K39:K40" si="43">SUM(L39:M39)</f>
        <v>0</v>
      </c>
      <c r="L39" s="25">
        <v>0</v>
      </c>
      <c r="M39" s="25">
        <v>0</v>
      </c>
      <c r="N39" s="25">
        <f t="shared" ref="N39:N40" si="44">SUM(O39:P39)</f>
        <v>4</v>
      </c>
      <c r="O39" s="25">
        <v>1</v>
      </c>
      <c r="P39" s="26">
        <v>3</v>
      </c>
      <c r="Q39" s="31">
        <f t="shared" ref="Q39:Q40" si="45">SUM(R39:S39)</f>
        <v>0</v>
      </c>
      <c r="R39" s="25">
        <v>0</v>
      </c>
      <c r="S39" s="25">
        <v>0</v>
      </c>
      <c r="T39" s="25">
        <f t="shared" ref="T39:T40" si="46">SUM(U39:V39)</f>
        <v>20</v>
      </c>
      <c r="U39" s="25">
        <v>9</v>
      </c>
      <c r="V39" s="26">
        <v>11</v>
      </c>
      <c r="W39" s="29">
        <f t="shared" ref="W39:W40" si="47">SUM(X39:Y39)</f>
        <v>0</v>
      </c>
      <c r="X39" s="28">
        <v>0</v>
      </c>
      <c r="Y39" s="25">
        <v>0</v>
      </c>
      <c r="Z39" s="25">
        <v>0</v>
      </c>
      <c r="AA39" s="101">
        <v>0</v>
      </c>
    </row>
    <row r="40" spans="1:28" s="9" customFormat="1" ht="15.95" customHeight="1" thickBot="1">
      <c r="A40" s="129">
        <v>30</v>
      </c>
      <c r="B40" s="25">
        <f t="shared" si="38"/>
        <v>30</v>
      </c>
      <c r="C40" s="25">
        <f t="shared" si="39"/>
        <v>21</v>
      </c>
      <c r="D40" s="26">
        <f t="shared" si="40"/>
        <v>9</v>
      </c>
      <c r="E40" s="27">
        <f t="shared" si="41"/>
        <v>0</v>
      </c>
      <c r="F40" s="25">
        <v>0</v>
      </c>
      <c r="G40" s="26">
        <v>0</v>
      </c>
      <c r="H40" s="28">
        <f t="shared" si="42"/>
        <v>0</v>
      </c>
      <c r="I40" s="25">
        <v>0</v>
      </c>
      <c r="J40" s="26">
        <v>0</v>
      </c>
      <c r="K40" s="27">
        <f t="shared" si="43"/>
        <v>0</v>
      </c>
      <c r="L40" s="25">
        <v>0</v>
      </c>
      <c r="M40" s="25">
        <v>0</v>
      </c>
      <c r="N40" s="25">
        <f t="shared" si="44"/>
        <v>0</v>
      </c>
      <c r="O40" s="25">
        <v>0</v>
      </c>
      <c r="P40" s="26">
        <v>0</v>
      </c>
      <c r="Q40" s="31">
        <f t="shared" si="45"/>
        <v>0</v>
      </c>
      <c r="R40" s="25">
        <v>0</v>
      </c>
      <c r="S40" s="25">
        <v>0</v>
      </c>
      <c r="T40" s="25">
        <f t="shared" si="46"/>
        <v>0</v>
      </c>
      <c r="U40" s="25">
        <v>0</v>
      </c>
      <c r="V40" s="26">
        <v>0</v>
      </c>
      <c r="W40" s="29">
        <f t="shared" si="47"/>
        <v>0</v>
      </c>
      <c r="X40" s="28">
        <v>0</v>
      </c>
      <c r="Y40" s="25">
        <v>0</v>
      </c>
      <c r="Z40" s="25">
        <v>0</v>
      </c>
      <c r="AA40" s="101">
        <v>0</v>
      </c>
    </row>
    <row r="41" spans="1:28" s="9" customFormat="1" ht="15.95" customHeight="1" thickBot="1">
      <c r="A41" s="107"/>
      <c r="B41" s="109">
        <f t="shared" ref="B41:Y41" si="48">SUM(B34:B40)</f>
        <v>196</v>
      </c>
      <c r="C41" s="109">
        <f t="shared" si="48"/>
        <v>128</v>
      </c>
      <c r="D41" s="109">
        <f t="shared" si="48"/>
        <v>68</v>
      </c>
      <c r="E41" s="109">
        <f t="shared" si="48"/>
        <v>2</v>
      </c>
      <c r="F41" s="109">
        <f t="shared" si="48"/>
        <v>0</v>
      </c>
      <c r="G41" s="109">
        <f t="shared" si="48"/>
        <v>2</v>
      </c>
      <c r="H41" s="109">
        <f t="shared" si="48"/>
        <v>29</v>
      </c>
      <c r="I41" s="109">
        <f t="shared" si="48"/>
        <v>22</v>
      </c>
      <c r="J41" s="109">
        <f t="shared" si="48"/>
        <v>7</v>
      </c>
      <c r="K41" s="109">
        <f t="shared" si="48"/>
        <v>1</v>
      </c>
      <c r="L41" s="109">
        <f t="shared" si="48"/>
        <v>1</v>
      </c>
      <c r="M41" s="109">
        <f t="shared" si="48"/>
        <v>0</v>
      </c>
      <c r="N41" s="109">
        <f t="shared" si="48"/>
        <v>22</v>
      </c>
      <c r="O41" s="109">
        <f t="shared" si="48"/>
        <v>9</v>
      </c>
      <c r="P41" s="109">
        <f t="shared" si="48"/>
        <v>13</v>
      </c>
      <c r="Q41" s="109">
        <f t="shared" si="48"/>
        <v>0</v>
      </c>
      <c r="R41" s="109">
        <f t="shared" si="48"/>
        <v>0</v>
      </c>
      <c r="S41" s="109">
        <f t="shared" si="48"/>
        <v>0</v>
      </c>
      <c r="T41" s="109">
        <f t="shared" si="48"/>
        <v>273</v>
      </c>
      <c r="U41" s="109">
        <f t="shared" si="48"/>
        <v>142</v>
      </c>
      <c r="V41" s="109">
        <f t="shared" si="48"/>
        <v>131</v>
      </c>
      <c r="W41" s="109">
        <f t="shared" si="48"/>
        <v>0</v>
      </c>
      <c r="X41" s="109">
        <f t="shared" si="48"/>
        <v>0</v>
      </c>
      <c r="Y41" s="109">
        <f t="shared" si="48"/>
        <v>0</v>
      </c>
      <c r="Z41" s="108">
        <v>0</v>
      </c>
      <c r="AA41" s="33">
        <v>0</v>
      </c>
    </row>
    <row r="42" spans="1:28" s="9" customFormat="1" ht="15.95" customHeight="1" thickBot="1">
      <c r="A42" s="255">
        <v>31</v>
      </c>
      <c r="B42" s="25">
        <f t="shared" ref="B42" si="49">SUM(C42:D42)</f>
        <v>33</v>
      </c>
      <c r="C42" s="25">
        <f>SUM(C40,F42,I42)-SUM(L42,O42,R42)</f>
        <v>20</v>
      </c>
      <c r="D42" s="26">
        <f>SUM(D40,G42,J42)-SUM(M42,P42,S42)</f>
        <v>13</v>
      </c>
      <c r="E42" s="27">
        <f t="shared" ref="E42" si="50">SUM(F42:G42)</f>
        <v>0</v>
      </c>
      <c r="F42" s="25">
        <v>0</v>
      </c>
      <c r="G42" s="26">
        <v>0</v>
      </c>
      <c r="H42" s="28">
        <f t="shared" ref="H42" si="51">SUM(I42:J42)</f>
        <v>12</v>
      </c>
      <c r="I42" s="25">
        <v>6</v>
      </c>
      <c r="J42" s="26">
        <v>6</v>
      </c>
      <c r="K42" s="27">
        <f t="shared" ref="K42" si="52">SUM(L42:M42)</f>
        <v>2</v>
      </c>
      <c r="L42" s="25">
        <v>2</v>
      </c>
      <c r="M42" s="25">
        <v>0</v>
      </c>
      <c r="N42" s="25">
        <f t="shared" ref="N42" si="53">SUM(O42:P42)</f>
        <v>7</v>
      </c>
      <c r="O42" s="25">
        <v>5</v>
      </c>
      <c r="P42" s="26">
        <v>2</v>
      </c>
      <c r="Q42" s="31">
        <f t="shared" ref="Q42" si="54">SUM(R42:S42)</f>
        <v>0</v>
      </c>
      <c r="R42" s="25">
        <v>0</v>
      </c>
      <c r="S42" s="25">
        <v>0</v>
      </c>
      <c r="T42" s="25">
        <f t="shared" ref="T42" si="55">SUM(U42:V42)</f>
        <v>72</v>
      </c>
      <c r="U42" s="25">
        <v>56</v>
      </c>
      <c r="V42" s="26">
        <v>16</v>
      </c>
      <c r="W42" s="29">
        <f t="shared" ref="W42" si="56">SUM(X42:Y42)</f>
        <v>0</v>
      </c>
      <c r="X42" s="28">
        <v>0</v>
      </c>
      <c r="Y42" s="25">
        <v>0</v>
      </c>
      <c r="Z42" s="25">
        <v>0</v>
      </c>
      <c r="AA42" s="101">
        <v>0</v>
      </c>
    </row>
    <row r="43" spans="1:28" s="9" customFormat="1" ht="15.95" customHeight="1" thickBot="1">
      <c r="A43" s="107"/>
      <c r="B43" s="109">
        <f t="shared" ref="B43:Y43" si="57">SUM(B42:B42)</f>
        <v>33</v>
      </c>
      <c r="C43" s="109">
        <f t="shared" si="57"/>
        <v>20</v>
      </c>
      <c r="D43" s="109">
        <f t="shared" si="57"/>
        <v>13</v>
      </c>
      <c r="E43" s="109">
        <f t="shared" si="57"/>
        <v>0</v>
      </c>
      <c r="F43" s="109">
        <f t="shared" si="57"/>
        <v>0</v>
      </c>
      <c r="G43" s="109">
        <f t="shared" si="57"/>
        <v>0</v>
      </c>
      <c r="H43" s="109">
        <f t="shared" si="57"/>
        <v>12</v>
      </c>
      <c r="I43" s="109">
        <f t="shared" si="57"/>
        <v>6</v>
      </c>
      <c r="J43" s="109">
        <f t="shared" si="57"/>
        <v>6</v>
      </c>
      <c r="K43" s="109">
        <f t="shared" si="57"/>
        <v>2</v>
      </c>
      <c r="L43" s="109">
        <f t="shared" si="57"/>
        <v>2</v>
      </c>
      <c r="M43" s="109">
        <f t="shared" si="57"/>
        <v>0</v>
      </c>
      <c r="N43" s="109">
        <f t="shared" si="57"/>
        <v>7</v>
      </c>
      <c r="O43" s="109">
        <f t="shared" si="57"/>
        <v>5</v>
      </c>
      <c r="P43" s="109">
        <f t="shared" si="57"/>
        <v>2</v>
      </c>
      <c r="Q43" s="109">
        <f t="shared" si="57"/>
        <v>0</v>
      </c>
      <c r="R43" s="109">
        <f t="shared" si="57"/>
        <v>0</v>
      </c>
      <c r="S43" s="109">
        <f t="shared" si="57"/>
        <v>0</v>
      </c>
      <c r="T43" s="109">
        <f t="shared" si="57"/>
        <v>72</v>
      </c>
      <c r="U43" s="109">
        <f t="shared" si="57"/>
        <v>56</v>
      </c>
      <c r="V43" s="109">
        <f t="shared" si="57"/>
        <v>16</v>
      </c>
      <c r="W43" s="109">
        <f t="shared" si="57"/>
        <v>0</v>
      </c>
      <c r="X43" s="109">
        <f t="shared" si="57"/>
        <v>0</v>
      </c>
      <c r="Y43" s="109">
        <f t="shared" si="57"/>
        <v>0</v>
      </c>
      <c r="Z43" s="108">
        <v>0</v>
      </c>
      <c r="AA43" s="33">
        <v>0</v>
      </c>
    </row>
    <row r="44" spans="1:28" s="9" customFormat="1" ht="15.95" customHeight="1" thickBot="1">
      <c r="A44" s="113"/>
      <c r="B44" s="179">
        <f t="shared" ref="B44:Y44" si="58">SUM(B9,B17,B25,B33,B41,B43)</f>
        <v>918</v>
      </c>
      <c r="C44" s="179">
        <f t="shared" si="58"/>
        <v>502</v>
      </c>
      <c r="D44" s="179">
        <f t="shared" si="58"/>
        <v>416</v>
      </c>
      <c r="E44" s="179">
        <f t="shared" si="58"/>
        <v>6</v>
      </c>
      <c r="F44" s="179">
        <f t="shared" si="58"/>
        <v>2</v>
      </c>
      <c r="G44" s="179">
        <f t="shared" si="58"/>
        <v>4</v>
      </c>
      <c r="H44" s="179">
        <f t="shared" si="58"/>
        <v>137</v>
      </c>
      <c r="I44" s="179">
        <f t="shared" si="58"/>
        <v>85</v>
      </c>
      <c r="J44" s="179">
        <f t="shared" si="58"/>
        <v>52</v>
      </c>
      <c r="K44" s="179">
        <f t="shared" si="58"/>
        <v>7</v>
      </c>
      <c r="L44" s="179">
        <f t="shared" si="58"/>
        <v>7</v>
      </c>
      <c r="M44" s="179">
        <f t="shared" si="58"/>
        <v>0</v>
      </c>
      <c r="N44" s="179">
        <f t="shared" si="58"/>
        <v>139</v>
      </c>
      <c r="O44" s="179">
        <f t="shared" si="58"/>
        <v>77</v>
      </c>
      <c r="P44" s="179">
        <f t="shared" si="58"/>
        <v>62</v>
      </c>
      <c r="Q44" s="179">
        <f t="shared" si="58"/>
        <v>0</v>
      </c>
      <c r="R44" s="179">
        <f t="shared" si="58"/>
        <v>0</v>
      </c>
      <c r="S44" s="179">
        <f t="shared" si="58"/>
        <v>0</v>
      </c>
      <c r="T44" s="179">
        <f t="shared" si="58"/>
        <v>2153</v>
      </c>
      <c r="U44" s="179">
        <f t="shared" si="58"/>
        <v>1146</v>
      </c>
      <c r="V44" s="179">
        <f t="shared" si="58"/>
        <v>1007</v>
      </c>
      <c r="W44" s="179">
        <f t="shared" si="58"/>
        <v>0</v>
      </c>
      <c r="X44" s="179">
        <f t="shared" si="58"/>
        <v>0</v>
      </c>
      <c r="Y44" s="179">
        <f t="shared" si="58"/>
        <v>0</v>
      </c>
      <c r="Z44" s="180"/>
      <c r="AA44" s="181"/>
      <c r="AB44" s="110">
        <f>SUM(AB37:AB41)</f>
        <v>0</v>
      </c>
    </row>
    <row r="45" spans="1:28" ht="15.95" customHeight="1">
      <c r="N45" s="6">
        <f>SUM(AC7,E44,H44)-SUM(K44,N44,Q44)</f>
        <v>33</v>
      </c>
      <c r="T45" s="6"/>
    </row>
    <row r="46" spans="1:28" ht="15.95" customHeight="1">
      <c r="N46" s="6"/>
    </row>
    <row r="47" spans="1:28" ht="15.95" customHeight="1"/>
    <row r="48" spans="1:2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8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6"/>
  <dimension ref="A1:AC131"/>
  <sheetViews>
    <sheetView workbookViewId="0">
      <pane xSplit="2" ySplit="6" topLeftCell="C34" activePane="bottomRight" state="frozen"/>
      <selection pane="topRight" activeCell="C1" sqref="C1"/>
      <selection pane="bottomLeft" activeCell="A7" sqref="A7"/>
      <selection pane="bottomRight" activeCell="M52" sqref="M52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4" width="7.28515625" customWidth="1"/>
    <col min="15" max="15" width="6.140625" customWidth="1"/>
    <col min="16" max="17" width="7.28515625" customWidth="1"/>
    <col min="18" max="18" width="5.85546875" customWidth="1"/>
    <col min="19" max="19" width="7.28515625" customWidth="1"/>
    <col min="20" max="20" width="6.5703125" customWidth="1"/>
    <col min="21" max="25" width="7.28515625" customWidth="1"/>
    <col min="26" max="26" width="4.7109375" customWidth="1"/>
    <col min="27" max="27" width="5.7109375" style="2" customWidth="1"/>
  </cols>
  <sheetData>
    <row r="1" spans="1:29" ht="15.75">
      <c r="A1" s="298" t="s">
        <v>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</row>
    <row r="2" spans="1:29">
      <c r="A2" s="3" t="s">
        <v>118</v>
      </c>
      <c r="B2" s="3"/>
      <c r="C2" s="3"/>
      <c r="D2" s="4"/>
      <c r="E2" s="4" t="s">
        <v>67</v>
      </c>
      <c r="F2" s="4"/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99" t="s">
        <v>2</v>
      </c>
      <c r="C4" s="300"/>
      <c r="D4" s="329"/>
      <c r="E4" s="347" t="s">
        <v>7</v>
      </c>
      <c r="F4" s="348"/>
      <c r="G4" s="349"/>
      <c r="H4" s="330" t="s">
        <v>3</v>
      </c>
      <c r="I4" s="330"/>
      <c r="J4" s="331"/>
      <c r="K4" s="330" t="s">
        <v>3</v>
      </c>
      <c r="L4" s="330"/>
      <c r="M4" s="331"/>
      <c r="N4" s="332" t="s">
        <v>4</v>
      </c>
      <c r="O4" s="332"/>
      <c r="P4" s="332"/>
      <c r="Q4" s="332"/>
      <c r="R4" s="332"/>
      <c r="S4" s="333"/>
      <c r="T4" s="336" t="s">
        <v>16</v>
      </c>
      <c r="U4" s="337"/>
      <c r="V4" s="338"/>
      <c r="W4" s="336" t="s">
        <v>18</v>
      </c>
      <c r="X4" s="337"/>
      <c r="Y4" s="338"/>
      <c r="Z4" s="334" t="s">
        <v>20</v>
      </c>
      <c r="AA4" s="315"/>
    </row>
    <row r="5" spans="1:29" s="11" customFormat="1" ht="14.25" customHeight="1" thickBot="1">
      <c r="A5" s="12" t="s">
        <v>5</v>
      </c>
      <c r="B5" s="317" t="s">
        <v>6</v>
      </c>
      <c r="C5" s="318"/>
      <c r="D5" s="345"/>
      <c r="E5" s="350"/>
      <c r="F5" s="351"/>
      <c r="G5" s="352"/>
      <c r="H5" s="316" t="s">
        <v>8</v>
      </c>
      <c r="I5" s="316"/>
      <c r="J5" s="346"/>
      <c r="K5" s="316" t="s">
        <v>9</v>
      </c>
      <c r="L5" s="316"/>
      <c r="M5" s="346"/>
      <c r="N5" s="343" t="s">
        <v>10</v>
      </c>
      <c r="O5" s="343"/>
      <c r="P5" s="344"/>
      <c r="Q5" s="342" t="s">
        <v>11</v>
      </c>
      <c r="R5" s="343"/>
      <c r="S5" s="344"/>
      <c r="T5" s="339" t="s">
        <v>17</v>
      </c>
      <c r="U5" s="340"/>
      <c r="V5" s="341"/>
      <c r="W5" s="339" t="s">
        <v>19</v>
      </c>
      <c r="X5" s="340"/>
      <c r="Y5" s="341"/>
      <c r="Z5" s="335"/>
      <c r="AA5" s="316"/>
      <c r="AC5" s="11">
        <v>21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5" t="s">
        <v>13</v>
      </c>
      <c r="F6" s="15" t="s">
        <v>14</v>
      </c>
      <c r="G6" s="22" t="s">
        <v>15</v>
      </c>
      <c r="H6" s="148" t="s">
        <v>13</v>
      </c>
      <c r="I6" s="17" t="s">
        <v>14</v>
      </c>
      <c r="J6" s="23" t="s">
        <v>15</v>
      </c>
      <c r="K6" s="148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26"/>
      <c r="AC6" s="126">
        <v>15</v>
      </c>
    </row>
    <row r="7" spans="1:29" s="2" customFormat="1" ht="15.95" customHeight="1">
      <c r="A7" s="125">
        <v>1</v>
      </c>
      <c r="B7" s="25">
        <f>SUM(C7:D7)</f>
        <v>36</v>
      </c>
      <c r="C7" s="25">
        <f>SUM(AC5,F7,I7)-SUM(L7,O7,R7)</f>
        <v>20</v>
      </c>
      <c r="D7" s="25">
        <f>SUM(AC6,G7,J7)-SUM(M7,P7,S7)</f>
        <v>16</v>
      </c>
      <c r="E7" s="27">
        <f t="shared" ref="E7:E29" si="0">SUM(F7:G7)</f>
        <v>2</v>
      </c>
      <c r="F7" s="25">
        <v>1</v>
      </c>
      <c r="G7" s="26">
        <v>1</v>
      </c>
      <c r="H7" s="27">
        <f t="shared" ref="H7:H16" si="1">SUM(I7:J7)</f>
        <v>0</v>
      </c>
      <c r="I7" s="25">
        <v>0</v>
      </c>
      <c r="J7" s="26">
        <v>0</v>
      </c>
      <c r="K7" s="28">
        <f t="shared" ref="K7:K8" si="2">SUM(L7:M7)</f>
        <v>2</v>
      </c>
      <c r="L7" s="25">
        <v>2</v>
      </c>
      <c r="M7" s="25">
        <v>0</v>
      </c>
      <c r="N7" s="28">
        <f t="shared" ref="N7:N15" si="3">SUM(O7:P7)</f>
        <v>0</v>
      </c>
      <c r="O7" s="25">
        <v>0</v>
      </c>
      <c r="P7" s="25">
        <v>0</v>
      </c>
      <c r="Q7" s="31">
        <f t="shared" ref="Q7:Q8" si="4">SUM(R7:S7)</f>
        <v>0</v>
      </c>
      <c r="R7" s="25">
        <v>0</v>
      </c>
      <c r="S7" s="25">
        <v>0</v>
      </c>
      <c r="T7" s="29">
        <f>SUM(U7:V7)</f>
        <v>0</v>
      </c>
      <c r="U7" s="28">
        <v>0</v>
      </c>
      <c r="V7" s="25">
        <v>0</v>
      </c>
      <c r="W7" s="31">
        <f t="shared" ref="W7:W16" si="5">SUM(X7:Y7)</f>
        <v>0</v>
      </c>
      <c r="X7" s="25">
        <v>0</v>
      </c>
      <c r="Y7" s="25">
        <v>0</v>
      </c>
      <c r="Z7" s="25">
        <v>0</v>
      </c>
      <c r="AA7" s="101">
        <v>0</v>
      </c>
      <c r="AC7" s="2">
        <f>SUM(AC5:AC6)</f>
        <v>36</v>
      </c>
    </row>
    <row r="8" spans="1:29" s="2" customFormat="1" ht="15.95" customHeight="1" thickBot="1">
      <c r="A8" s="24">
        <v>2</v>
      </c>
      <c r="B8" s="25">
        <f t="shared" ref="B8" si="6">SUM(C8:D8)</f>
        <v>35</v>
      </c>
      <c r="C8" s="25">
        <f t="shared" ref="C8:D8" si="7">SUM(C7,F8,I8)-SUM(L8,O8,R8)</f>
        <v>21</v>
      </c>
      <c r="D8" s="26">
        <f t="shared" si="7"/>
        <v>14</v>
      </c>
      <c r="E8" s="27">
        <f t="shared" si="0"/>
        <v>3</v>
      </c>
      <c r="F8" s="25">
        <v>3</v>
      </c>
      <c r="G8" s="26">
        <v>0</v>
      </c>
      <c r="H8" s="27">
        <f t="shared" si="1"/>
        <v>1</v>
      </c>
      <c r="I8" s="25">
        <v>1</v>
      </c>
      <c r="J8" s="26">
        <v>0</v>
      </c>
      <c r="K8" s="28">
        <f t="shared" si="2"/>
        <v>3</v>
      </c>
      <c r="L8" s="25">
        <v>3</v>
      </c>
      <c r="M8" s="25">
        <v>0</v>
      </c>
      <c r="N8" s="28">
        <f t="shared" si="3"/>
        <v>0</v>
      </c>
      <c r="O8" s="25">
        <v>0</v>
      </c>
      <c r="P8" s="25">
        <v>0</v>
      </c>
      <c r="Q8" s="31">
        <f t="shared" si="4"/>
        <v>2</v>
      </c>
      <c r="R8" s="25">
        <v>0</v>
      </c>
      <c r="S8" s="25">
        <v>2</v>
      </c>
      <c r="T8" s="29">
        <f t="shared" ref="T8:T29" si="8">SUM(U8:V8)</f>
        <v>0</v>
      </c>
      <c r="U8" s="28">
        <v>0</v>
      </c>
      <c r="V8" s="25">
        <v>0</v>
      </c>
      <c r="W8" s="31">
        <f t="shared" si="5"/>
        <v>0</v>
      </c>
      <c r="X8" s="25">
        <v>0</v>
      </c>
      <c r="Y8" s="25">
        <v>0</v>
      </c>
      <c r="Z8" s="25">
        <v>0</v>
      </c>
      <c r="AA8" s="101">
        <v>0</v>
      </c>
      <c r="AB8"/>
    </row>
    <row r="9" spans="1:29" s="2" customFormat="1" ht="15.95" customHeight="1" thickBot="1">
      <c r="A9" s="112"/>
      <c r="B9" s="108">
        <f t="shared" ref="B9:Y9" si="9">SUM(B7:B8)</f>
        <v>71</v>
      </c>
      <c r="C9" s="108">
        <f t="shared" si="9"/>
        <v>41</v>
      </c>
      <c r="D9" s="108">
        <f t="shared" si="9"/>
        <v>30</v>
      </c>
      <c r="E9" s="108">
        <f t="shared" si="9"/>
        <v>5</v>
      </c>
      <c r="F9" s="108">
        <f t="shared" si="9"/>
        <v>4</v>
      </c>
      <c r="G9" s="108">
        <f t="shared" si="9"/>
        <v>1</v>
      </c>
      <c r="H9" s="108">
        <f t="shared" si="9"/>
        <v>1</v>
      </c>
      <c r="I9" s="108">
        <f t="shared" si="9"/>
        <v>1</v>
      </c>
      <c r="J9" s="108">
        <f t="shared" si="9"/>
        <v>0</v>
      </c>
      <c r="K9" s="108">
        <f t="shared" si="9"/>
        <v>5</v>
      </c>
      <c r="L9" s="108">
        <f t="shared" si="9"/>
        <v>5</v>
      </c>
      <c r="M9" s="108">
        <f t="shared" si="9"/>
        <v>0</v>
      </c>
      <c r="N9" s="108">
        <f t="shared" si="9"/>
        <v>0</v>
      </c>
      <c r="O9" s="108">
        <f t="shared" si="9"/>
        <v>0</v>
      </c>
      <c r="P9" s="108">
        <f t="shared" si="9"/>
        <v>0</v>
      </c>
      <c r="Q9" s="108">
        <f t="shared" si="9"/>
        <v>2</v>
      </c>
      <c r="R9" s="108">
        <f t="shared" si="9"/>
        <v>0</v>
      </c>
      <c r="S9" s="108">
        <f t="shared" si="9"/>
        <v>2</v>
      </c>
      <c r="T9" s="108">
        <f t="shared" si="9"/>
        <v>0</v>
      </c>
      <c r="U9" s="108">
        <f t="shared" si="9"/>
        <v>0</v>
      </c>
      <c r="V9" s="108">
        <f t="shared" si="9"/>
        <v>0</v>
      </c>
      <c r="W9" s="108">
        <f t="shared" si="9"/>
        <v>0</v>
      </c>
      <c r="X9" s="108">
        <f t="shared" si="9"/>
        <v>0</v>
      </c>
      <c r="Y9" s="108">
        <f t="shared" si="9"/>
        <v>0</v>
      </c>
      <c r="Z9" s="108">
        <v>0</v>
      </c>
      <c r="AA9" s="111">
        <v>0</v>
      </c>
    </row>
    <row r="10" spans="1:29" s="2" customFormat="1" ht="15.95" customHeight="1">
      <c r="A10" s="125">
        <v>3</v>
      </c>
      <c r="B10" s="25">
        <f>SUM(C10:D10)</f>
        <v>37</v>
      </c>
      <c r="C10" s="25">
        <f>SUM(C8,F10,I10)-SUM(L10,O10,R10)</f>
        <v>26</v>
      </c>
      <c r="D10" s="25">
        <f>SUM(D8,G10,J10)-SUM(M10,P10,S10)</f>
        <v>11</v>
      </c>
      <c r="E10" s="27">
        <f t="shared" si="0"/>
        <v>5</v>
      </c>
      <c r="F10" s="25">
        <v>5</v>
      </c>
      <c r="G10" s="26">
        <v>0</v>
      </c>
      <c r="H10" s="27">
        <f t="shared" si="1"/>
        <v>2</v>
      </c>
      <c r="I10" s="25">
        <v>2</v>
      </c>
      <c r="J10" s="26">
        <v>0</v>
      </c>
      <c r="K10" s="28">
        <f t="shared" ref="K10:K16" si="10">SUM(L10:M10)</f>
        <v>5</v>
      </c>
      <c r="L10" s="25">
        <v>2</v>
      </c>
      <c r="M10" s="25">
        <v>3</v>
      </c>
      <c r="N10" s="25">
        <f t="shared" si="3"/>
        <v>0</v>
      </c>
      <c r="O10" s="25">
        <v>0</v>
      </c>
      <c r="P10" s="25">
        <v>0</v>
      </c>
      <c r="Q10" s="31">
        <f t="shared" ref="Q10:Q16" si="11">SUM(R10:S10)</f>
        <v>0</v>
      </c>
      <c r="R10" s="25">
        <v>0</v>
      </c>
      <c r="S10" s="25">
        <v>0</v>
      </c>
      <c r="T10" s="29">
        <f t="shared" si="8"/>
        <v>0</v>
      </c>
      <c r="U10" s="28">
        <v>0</v>
      </c>
      <c r="V10" s="25">
        <v>0</v>
      </c>
      <c r="W10" s="29">
        <f>SUM(X10:Y10)</f>
        <v>0</v>
      </c>
      <c r="X10" s="28"/>
      <c r="Y10" s="25"/>
      <c r="Z10" s="25">
        <v>0</v>
      </c>
      <c r="AA10" s="101">
        <v>0</v>
      </c>
    </row>
    <row r="11" spans="1:29" s="2" customFormat="1" ht="15.95" customHeight="1">
      <c r="A11" s="24">
        <v>4</v>
      </c>
      <c r="B11" s="25">
        <f t="shared" ref="B11:B16" si="12">SUM(C11:D11)</f>
        <v>36</v>
      </c>
      <c r="C11" s="25">
        <f t="shared" ref="C11:D16" si="13">SUM(C10,F11,I11)-SUM(L11,O11,R11)</f>
        <v>25</v>
      </c>
      <c r="D11" s="26">
        <f t="shared" si="13"/>
        <v>11</v>
      </c>
      <c r="E11" s="27">
        <f t="shared" si="0"/>
        <v>1</v>
      </c>
      <c r="F11" s="25">
        <v>0</v>
      </c>
      <c r="G11" s="26">
        <v>1</v>
      </c>
      <c r="H11" s="27">
        <f t="shared" si="1"/>
        <v>4</v>
      </c>
      <c r="I11" s="25">
        <v>2</v>
      </c>
      <c r="J11" s="26">
        <v>2</v>
      </c>
      <c r="K11" s="27">
        <f t="shared" si="10"/>
        <v>5</v>
      </c>
      <c r="L11" s="25">
        <v>2</v>
      </c>
      <c r="M11" s="25">
        <v>3</v>
      </c>
      <c r="N11" s="25">
        <f t="shared" si="3"/>
        <v>0</v>
      </c>
      <c r="O11" s="25">
        <v>0</v>
      </c>
      <c r="P11" s="25">
        <v>0</v>
      </c>
      <c r="Q11" s="31">
        <f t="shared" si="11"/>
        <v>1</v>
      </c>
      <c r="R11" s="25">
        <v>1</v>
      </c>
      <c r="S11" s="25">
        <v>0</v>
      </c>
      <c r="T11" s="29">
        <f t="shared" si="8"/>
        <v>1</v>
      </c>
      <c r="U11" s="28">
        <v>1</v>
      </c>
      <c r="V11" s="25">
        <v>0</v>
      </c>
      <c r="W11" s="29">
        <f>SUM(X11:Y11)</f>
        <v>1</v>
      </c>
      <c r="X11" s="28">
        <v>1</v>
      </c>
      <c r="Y11" s="25">
        <v>0</v>
      </c>
      <c r="Z11" s="25">
        <v>0</v>
      </c>
      <c r="AA11" s="101">
        <v>0</v>
      </c>
    </row>
    <row r="12" spans="1:29" s="2" customFormat="1" ht="15.95" customHeight="1">
      <c r="A12" s="24">
        <v>5</v>
      </c>
      <c r="B12" s="25">
        <f t="shared" si="12"/>
        <v>36</v>
      </c>
      <c r="C12" s="25">
        <f t="shared" si="13"/>
        <v>24</v>
      </c>
      <c r="D12" s="26">
        <f t="shared" si="13"/>
        <v>12</v>
      </c>
      <c r="E12" s="27">
        <f t="shared" si="0"/>
        <v>2</v>
      </c>
      <c r="F12" s="25">
        <v>1</v>
      </c>
      <c r="G12" s="26">
        <v>1</v>
      </c>
      <c r="H12" s="27">
        <f t="shared" si="1"/>
        <v>1</v>
      </c>
      <c r="I12" s="25">
        <v>0</v>
      </c>
      <c r="J12" s="26">
        <v>1</v>
      </c>
      <c r="K12" s="28">
        <f t="shared" si="10"/>
        <v>2</v>
      </c>
      <c r="L12" s="25">
        <v>2</v>
      </c>
      <c r="M12" s="25">
        <v>0</v>
      </c>
      <c r="N12" s="25">
        <f t="shared" si="3"/>
        <v>0</v>
      </c>
      <c r="O12" s="25">
        <v>0</v>
      </c>
      <c r="P12" s="25">
        <v>0</v>
      </c>
      <c r="Q12" s="31">
        <f t="shared" si="11"/>
        <v>1</v>
      </c>
      <c r="R12" s="25">
        <v>0</v>
      </c>
      <c r="S12" s="25">
        <v>1</v>
      </c>
      <c r="T12" s="29">
        <f t="shared" si="8"/>
        <v>17</v>
      </c>
      <c r="U12" s="28">
        <v>0</v>
      </c>
      <c r="V12" s="25">
        <v>17</v>
      </c>
      <c r="W12" s="29">
        <f>SUM(X12:Y12)</f>
        <v>0</v>
      </c>
      <c r="X12" s="28">
        <v>0</v>
      </c>
      <c r="Y12" s="25">
        <v>0</v>
      </c>
      <c r="Z12" s="25">
        <v>0</v>
      </c>
      <c r="AA12" s="101">
        <v>0</v>
      </c>
    </row>
    <row r="13" spans="1:29" s="2" customFormat="1" ht="15.95" customHeight="1">
      <c r="A13" s="24">
        <v>6</v>
      </c>
      <c r="B13" s="25">
        <f t="shared" si="12"/>
        <v>34</v>
      </c>
      <c r="C13" s="25">
        <f t="shared" si="13"/>
        <v>24</v>
      </c>
      <c r="D13" s="26">
        <f t="shared" si="13"/>
        <v>10</v>
      </c>
      <c r="E13" s="27">
        <f t="shared" si="0"/>
        <v>7</v>
      </c>
      <c r="F13" s="25">
        <v>3</v>
      </c>
      <c r="G13" s="26">
        <v>4</v>
      </c>
      <c r="H13" s="27">
        <f t="shared" si="1"/>
        <v>2</v>
      </c>
      <c r="I13" s="25">
        <v>2</v>
      </c>
      <c r="J13" s="26">
        <v>0</v>
      </c>
      <c r="K13" s="27">
        <f t="shared" si="10"/>
        <v>9</v>
      </c>
      <c r="L13" s="25">
        <v>4</v>
      </c>
      <c r="M13" s="25">
        <v>5</v>
      </c>
      <c r="N13" s="25">
        <f t="shared" si="3"/>
        <v>0</v>
      </c>
      <c r="O13" s="25">
        <v>0</v>
      </c>
      <c r="P13" s="25">
        <v>0</v>
      </c>
      <c r="Q13" s="31">
        <f t="shared" si="11"/>
        <v>2</v>
      </c>
      <c r="R13" s="25">
        <v>1</v>
      </c>
      <c r="S13" s="25">
        <v>1</v>
      </c>
      <c r="T13" s="29">
        <f t="shared" si="8"/>
        <v>35</v>
      </c>
      <c r="U13" s="28">
        <v>34</v>
      </c>
      <c r="V13" s="25">
        <v>1</v>
      </c>
      <c r="W13" s="31">
        <f t="shared" si="5"/>
        <v>1</v>
      </c>
      <c r="X13" s="25"/>
      <c r="Y13" s="25">
        <v>1</v>
      </c>
      <c r="Z13" s="25">
        <v>0</v>
      </c>
      <c r="AA13" s="101">
        <v>0</v>
      </c>
    </row>
    <row r="14" spans="1:29" s="2" customFormat="1" ht="15.95" customHeight="1">
      <c r="A14" s="24">
        <v>7</v>
      </c>
      <c r="B14" s="25">
        <f t="shared" si="12"/>
        <v>36</v>
      </c>
      <c r="C14" s="25">
        <f t="shared" si="13"/>
        <v>25</v>
      </c>
      <c r="D14" s="26">
        <f t="shared" si="13"/>
        <v>11</v>
      </c>
      <c r="E14" s="27">
        <f t="shared" si="0"/>
        <v>1</v>
      </c>
      <c r="F14" s="25">
        <v>0</v>
      </c>
      <c r="G14" s="26">
        <v>1</v>
      </c>
      <c r="H14" s="27">
        <f t="shared" si="1"/>
        <v>1</v>
      </c>
      <c r="I14" s="25">
        <v>1</v>
      </c>
      <c r="J14" s="26">
        <v>0</v>
      </c>
      <c r="K14" s="28">
        <f t="shared" si="10"/>
        <v>0</v>
      </c>
      <c r="L14" s="25">
        <v>0</v>
      </c>
      <c r="M14" s="25">
        <v>0</v>
      </c>
      <c r="N14" s="25">
        <f t="shared" si="3"/>
        <v>0</v>
      </c>
      <c r="O14" s="25">
        <v>0</v>
      </c>
      <c r="P14" s="25">
        <v>0</v>
      </c>
      <c r="Q14" s="31">
        <f t="shared" si="11"/>
        <v>0</v>
      </c>
      <c r="R14" s="25">
        <v>0</v>
      </c>
      <c r="S14" s="25">
        <v>0</v>
      </c>
      <c r="T14" s="29">
        <f t="shared" si="8"/>
        <v>0</v>
      </c>
      <c r="U14" s="28">
        <v>0</v>
      </c>
      <c r="V14" s="25">
        <v>0</v>
      </c>
      <c r="W14" s="29">
        <f t="shared" si="5"/>
        <v>0</v>
      </c>
      <c r="X14" s="28"/>
      <c r="Y14" s="25"/>
      <c r="Z14" s="25">
        <v>0</v>
      </c>
      <c r="AA14" s="101">
        <v>0</v>
      </c>
      <c r="AB14"/>
    </row>
    <row r="15" spans="1:29" s="2" customFormat="1" ht="15.95" customHeight="1">
      <c r="A15" s="24">
        <v>8</v>
      </c>
      <c r="B15" s="25">
        <f t="shared" si="12"/>
        <v>32</v>
      </c>
      <c r="C15" s="25">
        <f t="shared" si="13"/>
        <v>21</v>
      </c>
      <c r="D15" s="26">
        <f t="shared" si="13"/>
        <v>11</v>
      </c>
      <c r="E15" s="27">
        <f t="shared" si="0"/>
        <v>1</v>
      </c>
      <c r="F15" s="25">
        <v>0</v>
      </c>
      <c r="G15" s="26">
        <v>1</v>
      </c>
      <c r="H15" s="27">
        <f t="shared" si="1"/>
        <v>0</v>
      </c>
      <c r="I15" s="25">
        <v>0</v>
      </c>
      <c r="J15" s="26">
        <v>0</v>
      </c>
      <c r="K15" s="27">
        <f t="shared" si="10"/>
        <v>5</v>
      </c>
      <c r="L15" s="25">
        <v>4</v>
      </c>
      <c r="M15" s="25">
        <v>1</v>
      </c>
      <c r="N15" s="25">
        <f t="shared" si="3"/>
        <v>0</v>
      </c>
      <c r="O15" s="25">
        <v>0</v>
      </c>
      <c r="P15" s="25">
        <v>0</v>
      </c>
      <c r="Q15" s="31">
        <f t="shared" si="11"/>
        <v>0</v>
      </c>
      <c r="R15" s="25">
        <v>0</v>
      </c>
      <c r="S15" s="25">
        <v>0</v>
      </c>
      <c r="T15" s="29">
        <f t="shared" si="8"/>
        <v>0</v>
      </c>
      <c r="U15" s="28">
        <v>0</v>
      </c>
      <c r="V15" s="25">
        <v>0</v>
      </c>
      <c r="W15" s="29">
        <f t="shared" si="5"/>
        <v>0</v>
      </c>
      <c r="X15" s="28"/>
      <c r="Y15" s="25"/>
      <c r="Z15" s="25">
        <v>0</v>
      </c>
      <c r="AA15" s="101">
        <v>0</v>
      </c>
    </row>
    <row r="16" spans="1:29" ht="15.95" customHeight="1" thickBot="1">
      <c r="A16" s="24">
        <v>9</v>
      </c>
      <c r="B16" s="25">
        <f t="shared" si="12"/>
        <v>36</v>
      </c>
      <c r="C16" s="25">
        <f t="shared" si="13"/>
        <v>25</v>
      </c>
      <c r="D16" s="26">
        <f t="shared" si="13"/>
        <v>11</v>
      </c>
      <c r="E16" s="27">
        <f>SUM(F16:G16)</f>
        <v>4</v>
      </c>
      <c r="F16" s="25">
        <v>4</v>
      </c>
      <c r="G16" s="26">
        <v>0</v>
      </c>
      <c r="H16" s="27">
        <f t="shared" si="1"/>
        <v>0</v>
      </c>
      <c r="I16" s="25">
        <v>0</v>
      </c>
      <c r="J16" s="26">
        <v>0</v>
      </c>
      <c r="K16" s="27">
        <f t="shared" si="10"/>
        <v>0</v>
      </c>
      <c r="L16" s="25">
        <v>0</v>
      </c>
      <c r="M16" s="25">
        <v>0</v>
      </c>
      <c r="N16" s="25">
        <f>SUM(O16:P16)</f>
        <v>0</v>
      </c>
      <c r="O16" s="25">
        <v>0</v>
      </c>
      <c r="P16" s="25">
        <v>0</v>
      </c>
      <c r="Q16" s="31">
        <f t="shared" si="11"/>
        <v>0</v>
      </c>
      <c r="R16" s="25">
        <v>0</v>
      </c>
      <c r="S16" s="25">
        <v>0</v>
      </c>
      <c r="T16" s="29">
        <f>SUM(U16:V16)</f>
        <v>0</v>
      </c>
      <c r="U16" s="28">
        <v>0</v>
      </c>
      <c r="V16" s="25">
        <v>0</v>
      </c>
      <c r="W16" s="29">
        <f t="shared" si="5"/>
        <v>0</v>
      </c>
      <c r="X16" s="28">
        <v>0</v>
      </c>
      <c r="Y16" s="25">
        <v>0</v>
      </c>
      <c r="Z16" s="25">
        <v>0</v>
      </c>
      <c r="AA16" s="101">
        <v>0</v>
      </c>
      <c r="AB16" s="2"/>
    </row>
    <row r="17" spans="1:28" s="2" customFormat="1" ht="15.95" customHeight="1" thickBot="1">
      <c r="A17" s="107"/>
      <c r="B17" s="108">
        <f t="shared" ref="B17:P17" si="14">SUM(B10:B16)</f>
        <v>247</v>
      </c>
      <c r="C17" s="108">
        <f t="shared" si="14"/>
        <v>170</v>
      </c>
      <c r="D17" s="108">
        <f t="shared" si="14"/>
        <v>77</v>
      </c>
      <c r="E17" s="109">
        <f t="shared" si="14"/>
        <v>21</v>
      </c>
      <c r="F17" s="108">
        <f t="shared" si="14"/>
        <v>13</v>
      </c>
      <c r="G17" s="108">
        <f t="shared" si="14"/>
        <v>8</v>
      </c>
      <c r="H17" s="108">
        <f t="shared" si="14"/>
        <v>10</v>
      </c>
      <c r="I17" s="108">
        <f t="shared" si="14"/>
        <v>7</v>
      </c>
      <c r="J17" s="108">
        <f t="shared" si="14"/>
        <v>3</v>
      </c>
      <c r="K17" s="109">
        <f t="shared" si="14"/>
        <v>26</v>
      </c>
      <c r="L17" s="108">
        <f t="shared" si="14"/>
        <v>14</v>
      </c>
      <c r="M17" s="108">
        <f t="shared" si="14"/>
        <v>12</v>
      </c>
      <c r="N17" s="108">
        <f t="shared" si="14"/>
        <v>0</v>
      </c>
      <c r="O17" s="108">
        <f t="shared" si="14"/>
        <v>0</v>
      </c>
      <c r="P17" s="108">
        <f t="shared" si="14"/>
        <v>0</v>
      </c>
      <c r="Q17" s="108">
        <f>SUM(Q10:Q15)</f>
        <v>4</v>
      </c>
      <c r="R17" s="108">
        <f>SUM(R10:R16)</f>
        <v>2</v>
      </c>
      <c r="S17" s="108">
        <f>SUM(S10:S16)</f>
        <v>2</v>
      </c>
      <c r="T17" s="108">
        <f>SUM(T10:T16)</f>
        <v>53</v>
      </c>
      <c r="U17" s="108">
        <f>SUM(U10:U16)</f>
        <v>35</v>
      </c>
      <c r="V17" s="108">
        <f>SUM(V10:V16)</f>
        <v>18</v>
      </c>
      <c r="W17" s="108">
        <f>SUM(W10:W15)</f>
        <v>2</v>
      </c>
      <c r="X17" s="108">
        <f>SUM(X10:X16)</f>
        <v>1</v>
      </c>
      <c r="Y17" s="108">
        <f>SUM(Y10:Y16)</f>
        <v>1</v>
      </c>
      <c r="Z17" s="108">
        <v>0</v>
      </c>
      <c r="AA17" s="111">
        <v>0</v>
      </c>
    </row>
    <row r="18" spans="1:28" s="2" customFormat="1" ht="15.95" customHeight="1">
      <c r="A18" s="125">
        <v>10</v>
      </c>
      <c r="B18" s="25">
        <f>SUM(C18:D18)</f>
        <v>35</v>
      </c>
      <c r="C18" s="25">
        <f>SUM(C16,F18,I18)-SUM(L18,O18,R18)</f>
        <v>21</v>
      </c>
      <c r="D18" s="26">
        <f>SUM(D16,G18,J18)-SUM(M18,P18,S18)</f>
        <v>14</v>
      </c>
      <c r="E18" s="27">
        <f t="shared" si="0"/>
        <v>7</v>
      </c>
      <c r="F18" s="25">
        <v>3</v>
      </c>
      <c r="G18" s="26">
        <v>4</v>
      </c>
      <c r="H18" s="27">
        <f t="shared" ref="H18:H24" si="15">SUM(I18:J18)</f>
        <v>1</v>
      </c>
      <c r="I18" s="25">
        <v>1</v>
      </c>
      <c r="J18" s="26">
        <v>0</v>
      </c>
      <c r="K18" s="27">
        <f>SUM(L18:M18)</f>
        <v>7</v>
      </c>
      <c r="L18" s="25">
        <v>7</v>
      </c>
      <c r="M18" s="25">
        <v>0</v>
      </c>
      <c r="N18" s="27">
        <f t="shared" ref="N18:N29" si="16">SUM(O18:P18)</f>
        <v>0</v>
      </c>
      <c r="O18" s="25">
        <v>0</v>
      </c>
      <c r="P18" s="25">
        <v>0</v>
      </c>
      <c r="Q18" s="31">
        <f t="shared" ref="Q18:Q24" si="17">SUM(R18:S18)</f>
        <v>2</v>
      </c>
      <c r="R18" s="25">
        <v>1</v>
      </c>
      <c r="S18" s="25">
        <v>1</v>
      </c>
      <c r="T18" s="25">
        <f t="shared" si="8"/>
        <v>19</v>
      </c>
      <c r="U18" s="28">
        <v>2</v>
      </c>
      <c r="V18" s="25">
        <v>17</v>
      </c>
      <c r="W18" s="29">
        <f t="shared" ref="W18:W24" si="18">SUM(X18:Y18)</f>
        <v>0</v>
      </c>
      <c r="X18" s="28"/>
      <c r="Y18" s="25"/>
      <c r="Z18" s="25">
        <v>0</v>
      </c>
      <c r="AA18" s="30">
        <v>0</v>
      </c>
    </row>
    <row r="19" spans="1:28" s="2" customFormat="1" ht="15.95" customHeight="1">
      <c r="A19" s="24">
        <v>11</v>
      </c>
      <c r="B19" s="25">
        <f t="shared" ref="B19:B24" si="19">SUM(C19:D19)</f>
        <v>37</v>
      </c>
      <c r="C19" s="25">
        <f t="shared" ref="C19:D24" si="20">SUM(C18,F19,I19)-SUM(L19,O19,R19)</f>
        <v>21</v>
      </c>
      <c r="D19" s="26">
        <f t="shared" si="20"/>
        <v>16</v>
      </c>
      <c r="E19" s="27">
        <f t="shared" si="0"/>
        <v>5</v>
      </c>
      <c r="F19" s="25">
        <v>3</v>
      </c>
      <c r="G19" s="26">
        <v>2</v>
      </c>
      <c r="H19" s="27">
        <f t="shared" si="15"/>
        <v>2</v>
      </c>
      <c r="I19" s="25">
        <v>0</v>
      </c>
      <c r="J19" s="26">
        <v>2</v>
      </c>
      <c r="K19" s="27">
        <f>SUM(L19:M19)</f>
        <v>4</v>
      </c>
      <c r="L19" s="25">
        <v>2</v>
      </c>
      <c r="M19" s="25">
        <v>2</v>
      </c>
      <c r="N19" s="25">
        <f t="shared" si="16"/>
        <v>0</v>
      </c>
      <c r="O19" s="25">
        <v>0</v>
      </c>
      <c r="P19" s="25">
        <v>0</v>
      </c>
      <c r="Q19" s="31">
        <f t="shared" si="17"/>
        <v>1</v>
      </c>
      <c r="R19" s="25">
        <v>1</v>
      </c>
      <c r="S19" s="25">
        <v>0</v>
      </c>
      <c r="T19" s="25">
        <f t="shared" si="8"/>
        <v>1</v>
      </c>
      <c r="U19" s="28">
        <v>1</v>
      </c>
      <c r="V19" s="25">
        <v>0</v>
      </c>
      <c r="W19" s="29">
        <f t="shared" si="18"/>
        <v>0</v>
      </c>
      <c r="X19" s="28"/>
      <c r="Y19" s="25"/>
      <c r="Z19" s="25">
        <v>0</v>
      </c>
      <c r="AA19" s="101">
        <v>0</v>
      </c>
    </row>
    <row r="20" spans="1:28" s="2" customFormat="1" ht="15.95" customHeight="1">
      <c r="A20" s="24">
        <v>12</v>
      </c>
      <c r="B20" s="25">
        <f t="shared" si="19"/>
        <v>37</v>
      </c>
      <c r="C20" s="25">
        <f t="shared" si="20"/>
        <v>23</v>
      </c>
      <c r="D20" s="26">
        <f t="shared" si="20"/>
        <v>14</v>
      </c>
      <c r="E20" s="27">
        <f t="shared" si="0"/>
        <v>5</v>
      </c>
      <c r="F20" s="25">
        <v>3</v>
      </c>
      <c r="G20" s="26">
        <v>2</v>
      </c>
      <c r="H20" s="27">
        <f t="shared" si="15"/>
        <v>0</v>
      </c>
      <c r="I20" s="25">
        <v>0</v>
      </c>
      <c r="J20" s="26">
        <v>0</v>
      </c>
      <c r="K20" s="27">
        <f>SUM(L20:M20)</f>
        <v>4</v>
      </c>
      <c r="L20" s="25">
        <v>0</v>
      </c>
      <c r="M20" s="25">
        <v>4</v>
      </c>
      <c r="N20" s="25">
        <f t="shared" si="16"/>
        <v>0</v>
      </c>
      <c r="O20" s="25">
        <v>0</v>
      </c>
      <c r="P20" s="25">
        <v>0</v>
      </c>
      <c r="Q20" s="32">
        <f t="shared" si="17"/>
        <v>1</v>
      </c>
      <c r="R20" s="25">
        <v>1</v>
      </c>
      <c r="S20" s="25">
        <v>0</v>
      </c>
      <c r="T20" s="25">
        <f t="shared" si="8"/>
        <v>3</v>
      </c>
      <c r="U20" s="28">
        <v>3</v>
      </c>
      <c r="V20" s="25">
        <v>0</v>
      </c>
      <c r="W20" s="29">
        <f t="shared" si="18"/>
        <v>0</v>
      </c>
      <c r="X20" s="28"/>
      <c r="Y20" s="25"/>
      <c r="Z20" s="25">
        <v>0</v>
      </c>
      <c r="AA20" s="101">
        <v>0</v>
      </c>
    </row>
    <row r="21" spans="1:28" s="2" customFormat="1" ht="15.95" customHeight="1">
      <c r="A21" s="24">
        <v>13</v>
      </c>
      <c r="B21" s="25">
        <f t="shared" si="19"/>
        <v>37</v>
      </c>
      <c r="C21" s="25">
        <f t="shared" si="20"/>
        <v>23</v>
      </c>
      <c r="D21" s="26">
        <f t="shared" si="20"/>
        <v>14</v>
      </c>
      <c r="E21" s="27">
        <f t="shared" si="0"/>
        <v>3</v>
      </c>
      <c r="F21" s="25">
        <v>1</v>
      </c>
      <c r="G21" s="26">
        <v>2</v>
      </c>
      <c r="H21" s="27">
        <f t="shared" si="15"/>
        <v>0</v>
      </c>
      <c r="I21" s="25">
        <v>0</v>
      </c>
      <c r="J21" s="26">
        <v>0</v>
      </c>
      <c r="K21" s="27">
        <f t="shared" ref="K21:K29" si="21">SUM(L21:M21)</f>
        <v>3</v>
      </c>
      <c r="L21" s="25">
        <v>1</v>
      </c>
      <c r="M21" s="25">
        <v>2</v>
      </c>
      <c r="N21" s="25">
        <f t="shared" si="16"/>
        <v>0</v>
      </c>
      <c r="O21" s="25">
        <v>0</v>
      </c>
      <c r="P21" s="25">
        <v>0</v>
      </c>
      <c r="Q21" s="31">
        <f t="shared" si="17"/>
        <v>0</v>
      </c>
      <c r="R21" s="25">
        <v>0</v>
      </c>
      <c r="S21" s="25">
        <v>0</v>
      </c>
      <c r="T21" s="25">
        <f t="shared" si="8"/>
        <v>0</v>
      </c>
      <c r="U21" s="28">
        <v>0</v>
      </c>
      <c r="V21" s="25">
        <v>0</v>
      </c>
      <c r="W21" s="29">
        <f t="shared" si="18"/>
        <v>0</v>
      </c>
      <c r="X21" s="28"/>
      <c r="Y21" s="25"/>
      <c r="Z21" s="25">
        <v>0</v>
      </c>
      <c r="AA21" s="101">
        <v>0</v>
      </c>
    </row>
    <row r="22" spans="1:28" s="2" customFormat="1" ht="15.95" customHeight="1">
      <c r="A22" s="199">
        <v>14</v>
      </c>
      <c r="B22" s="25">
        <f t="shared" si="19"/>
        <v>38</v>
      </c>
      <c r="C22" s="25">
        <f t="shared" si="20"/>
        <v>24</v>
      </c>
      <c r="D22" s="26">
        <f t="shared" si="20"/>
        <v>14</v>
      </c>
      <c r="E22" s="27">
        <f t="shared" si="0"/>
        <v>4</v>
      </c>
      <c r="F22" s="25">
        <v>4</v>
      </c>
      <c r="G22" s="26">
        <v>0</v>
      </c>
      <c r="H22" s="28">
        <f t="shared" si="15"/>
        <v>1</v>
      </c>
      <c r="I22" s="25">
        <v>0</v>
      </c>
      <c r="J22" s="26">
        <v>1</v>
      </c>
      <c r="K22" s="27">
        <f t="shared" si="21"/>
        <v>4</v>
      </c>
      <c r="L22" s="25">
        <v>3</v>
      </c>
      <c r="M22" s="25">
        <v>1</v>
      </c>
      <c r="N22" s="25">
        <f t="shared" si="16"/>
        <v>0</v>
      </c>
      <c r="O22" s="25">
        <v>0</v>
      </c>
      <c r="P22" s="25">
        <v>0</v>
      </c>
      <c r="Q22" s="32">
        <f t="shared" si="17"/>
        <v>0</v>
      </c>
      <c r="R22" s="25">
        <v>0</v>
      </c>
      <c r="S22" s="25">
        <v>0</v>
      </c>
      <c r="T22" s="25">
        <f t="shared" si="8"/>
        <v>0</v>
      </c>
      <c r="U22" s="28">
        <v>0</v>
      </c>
      <c r="V22" s="25">
        <v>0</v>
      </c>
      <c r="W22" s="29">
        <f t="shared" si="18"/>
        <v>0</v>
      </c>
      <c r="X22" s="28"/>
      <c r="Y22" s="25"/>
      <c r="Z22" s="25">
        <v>0</v>
      </c>
      <c r="AA22" s="101">
        <v>0</v>
      </c>
    </row>
    <row r="23" spans="1:28" s="2" customFormat="1" ht="15.95" customHeight="1">
      <c r="A23" s="24">
        <v>15</v>
      </c>
      <c r="B23" s="25">
        <f t="shared" si="19"/>
        <v>38</v>
      </c>
      <c r="C23" s="25">
        <f t="shared" si="20"/>
        <v>25</v>
      </c>
      <c r="D23" s="26">
        <f t="shared" si="20"/>
        <v>13</v>
      </c>
      <c r="E23" s="27">
        <f t="shared" si="0"/>
        <v>2</v>
      </c>
      <c r="F23" s="25">
        <v>2</v>
      </c>
      <c r="G23" s="26">
        <v>0</v>
      </c>
      <c r="H23" s="28">
        <f t="shared" si="15"/>
        <v>0</v>
      </c>
      <c r="I23" s="25">
        <v>0</v>
      </c>
      <c r="J23" s="26">
        <v>0</v>
      </c>
      <c r="K23" s="27">
        <f t="shared" si="21"/>
        <v>2</v>
      </c>
      <c r="L23" s="25">
        <v>1</v>
      </c>
      <c r="M23" s="25">
        <v>1</v>
      </c>
      <c r="N23" s="25">
        <f t="shared" si="16"/>
        <v>0</v>
      </c>
      <c r="O23" s="25">
        <v>0</v>
      </c>
      <c r="P23" s="25">
        <v>0</v>
      </c>
      <c r="Q23" s="32">
        <f t="shared" si="17"/>
        <v>0</v>
      </c>
      <c r="R23" s="25">
        <v>0</v>
      </c>
      <c r="S23" s="25">
        <v>0</v>
      </c>
      <c r="T23" s="25">
        <f t="shared" si="8"/>
        <v>0</v>
      </c>
      <c r="U23" s="28">
        <v>0</v>
      </c>
      <c r="V23" s="25">
        <v>0</v>
      </c>
      <c r="W23" s="29">
        <f t="shared" si="18"/>
        <v>0</v>
      </c>
      <c r="X23" s="28"/>
      <c r="Y23" s="25"/>
      <c r="Z23" s="25">
        <v>0</v>
      </c>
      <c r="AA23" s="101">
        <v>0</v>
      </c>
    </row>
    <row r="24" spans="1:28" s="2" customFormat="1" ht="15.95" customHeight="1" thickBot="1">
      <c r="A24" s="24">
        <v>16</v>
      </c>
      <c r="B24" s="25">
        <f t="shared" si="19"/>
        <v>38</v>
      </c>
      <c r="C24" s="25">
        <f t="shared" si="20"/>
        <v>24</v>
      </c>
      <c r="D24" s="26">
        <f t="shared" si="20"/>
        <v>14</v>
      </c>
      <c r="E24" s="27">
        <f t="shared" si="0"/>
        <v>0</v>
      </c>
      <c r="F24" s="25">
        <v>0</v>
      </c>
      <c r="G24" s="26">
        <v>0</v>
      </c>
      <c r="H24" s="28">
        <f t="shared" si="15"/>
        <v>1</v>
      </c>
      <c r="I24" s="25">
        <v>0</v>
      </c>
      <c r="J24" s="26">
        <v>1</v>
      </c>
      <c r="K24" s="27">
        <f t="shared" si="21"/>
        <v>1</v>
      </c>
      <c r="L24" s="25">
        <v>1</v>
      </c>
      <c r="M24" s="25">
        <v>0</v>
      </c>
      <c r="N24" s="25">
        <f t="shared" si="16"/>
        <v>0</v>
      </c>
      <c r="O24" s="25">
        <v>0</v>
      </c>
      <c r="P24" s="25">
        <v>0</v>
      </c>
      <c r="Q24" s="32">
        <f t="shared" si="17"/>
        <v>0</v>
      </c>
      <c r="R24" s="25">
        <v>0</v>
      </c>
      <c r="S24" s="25">
        <v>0</v>
      </c>
      <c r="T24" s="25">
        <f t="shared" si="8"/>
        <v>0</v>
      </c>
      <c r="U24" s="28">
        <v>0</v>
      </c>
      <c r="V24" s="25">
        <v>0</v>
      </c>
      <c r="W24" s="29">
        <f t="shared" si="18"/>
        <v>0</v>
      </c>
      <c r="X24" s="28"/>
      <c r="Y24" s="25"/>
      <c r="Z24" s="25">
        <v>0</v>
      </c>
      <c r="AA24" s="101">
        <v>0</v>
      </c>
    </row>
    <row r="25" spans="1:28" s="2" customFormat="1" ht="15.95" customHeight="1" thickBot="1">
      <c r="A25" s="107"/>
      <c r="B25" s="110">
        <f>SUM(B18:B24)</f>
        <v>260</v>
      </c>
      <c r="C25" s="110">
        <f>SUM(C18:C24)</f>
        <v>161</v>
      </c>
      <c r="D25" s="110">
        <f>SUM(D18:D24)</f>
        <v>99</v>
      </c>
      <c r="E25" s="109">
        <f t="shared" ref="E25:Y25" si="22">SUM(E18:E24)</f>
        <v>26</v>
      </c>
      <c r="F25" s="110">
        <f t="shared" si="22"/>
        <v>16</v>
      </c>
      <c r="G25" s="110">
        <f t="shared" si="22"/>
        <v>10</v>
      </c>
      <c r="H25" s="109">
        <f t="shared" si="22"/>
        <v>5</v>
      </c>
      <c r="I25" s="110">
        <f t="shared" si="22"/>
        <v>1</v>
      </c>
      <c r="J25" s="110">
        <f t="shared" si="22"/>
        <v>4</v>
      </c>
      <c r="K25" s="109">
        <f t="shared" si="22"/>
        <v>25</v>
      </c>
      <c r="L25" s="110">
        <f t="shared" si="22"/>
        <v>15</v>
      </c>
      <c r="M25" s="110">
        <f t="shared" si="22"/>
        <v>10</v>
      </c>
      <c r="N25" s="109">
        <f>SUM(N18:N24)</f>
        <v>0</v>
      </c>
      <c r="O25" s="110">
        <f t="shared" si="22"/>
        <v>0</v>
      </c>
      <c r="P25" s="110">
        <f t="shared" si="22"/>
        <v>0</v>
      </c>
      <c r="Q25" s="109">
        <f t="shared" si="22"/>
        <v>4</v>
      </c>
      <c r="R25" s="110">
        <f t="shared" si="22"/>
        <v>3</v>
      </c>
      <c r="S25" s="110">
        <f t="shared" si="22"/>
        <v>1</v>
      </c>
      <c r="T25" s="109">
        <f t="shared" si="22"/>
        <v>23</v>
      </c>
      <c r="U25" s="110">
        <f t="shared" si="22"/>
        <v>6</v>
      </c>
      <c r="V25" s="110">
        <f t="shared" si="22"/>
        <v>17</v>
      </c>
      <c r="W25" s="109">
        <f t="shared" si="22"/>
        <v>0</v>
      </c>
      <c r="X25" s="110">
        <f t="shared" si="22"/>
        <v>0</v>
      </c>
      <c r="Y25" s="110">
        <f t="shared" si="22"/>
        <v>0</v>
      </c>
      <c r="Z25" s="108">
        <v>0</v>
      </c>
      <c r="AA25" s="33">
        <v>0</v>
      </c>
    </row>
    <row r="26" spans="1:28" s="2" customFormat="1" ht="15.95" customHeight="1">
      <c r="A26" s="129">
        <v>17</v>
      </c>
      <c r="B26" s="25">
        <f t="shared" ref="B26:B32" si="23">SUM(C26:D26)</f>
        <v>36</v>
      </c>
      <c r="C26" s="25">
        <f>SUM(C24,F26,I26)-SUM(L26,O26,R26)</f>
        <v>22</v>
      </c>
      <c r="D26" s="26">
        <f>SUM(D24,G26,J26)-SUM(M26,P26,S26)</f>
        <v>14</v>
      </c>
      <c r="E26" s="27">
        <f t="shared" si="0"/>
        <v>3</v>
      </c>
      <c r="F26" s="25">
        <v>3</v>
      </c>
      <c r="G26" s="26">
        <v>0</v>
      </c>
      <c r="H26" s="28">
        <f t="shared" ref="H26:H32" si="24">SUM(I26:J26)</f>
        <v>1</v>
      </c>
      <c r="I26" s="25">
        <v>1</v>
      </c>
      <c r="J26" s="26">
        <v>0</v>
      </c>
      <c r="K26" s="27">
        <f t="shared" si="21"/>
        <v>6</v>
      </c>
      <c r="L26" s="25">
        <v>6</v>
      </c>
      <c r="M26" s="25">
        <v>0</v>
      </c>
      <c r="N26" s="25">
        <f t="shared" si="16"/>
        <v>0</v>
      </c>
      <c r="O26" s="25">
        <v>0</v>
      </c>
      <c r="P26" s="25">
        <v>0</v>
      </c>
      <c r="Q26" s="32">
        <f t="shared" ref="Q26:Q32" si="25">SUM(R26:S26)</f>
        <v>0</v>
      </c>
      <c r="R26" s="25">
        <v>0</v>
      </c>
      <c r="S26" s="25">
        <v>0</v>
      </c>
      <c r="T26" s="25">
        <f t="shared" si="8"/>
        <v>0</v>
      </c>
      <c r="U26" s="28">
        <v>0</v>
      </c>
      <c r="V26" s="25">
        <v>0</v>
      </c>
      <c r="W26" s="29">
        <f t="shared" ref="W26:W32" si="26">SUM(X26:Y26)</f>
        <v>0</v>
      </c>
      <c r="X26" s="28"/>
      <c r="Y26" s="25"/>
      <c r="Z26" s="25">
        <v>0</v>
      </c>
      <c r="AA26" s="101">
        <v>0</v>
      </c>
      <c r="AB26" s="132"/>
    </row>
    <row r="27" spans="1:28" s="2" customFormat="1" ht="15.95" customHeight="1">
      <c r="A27" s="129">
        <v>18</v>
      </c>
      <c r="B27" s="25">
        <f t="shared" si="23"/>
        <v>33</v>
      </c>
      <c r="C27" s="25">
        <f t="shared" ref="C27:D32" si="27">SUM(C26,F27,I27)-SUM(L27,O27,R27)</f>
        <v>21</v>
      </c>
      <c r="D27" s="26">
        <f t="shared" si="27"/>
        <v>12</v>
      </c>
      <c r="E27" s="27">
        <f t="shared" si="0"/>
        <v>7</v>
      </c>
      <c r="F27" s="25">
        <v>4</v>
      </c>
      <c r="G27" s="26">
        <v>3</v>
      </c>
      <c r="H27" s="28">
        <f t="shared" si="24"/>
        <v>2</v>
      </c>
      <c r="I27" s="25">
        <v>1</v>
      </c>
      <c r="J27" s="26">
        <v>1</v>
      </c>
      <c r="K27" s="27">
        <f t="shared" si="21"/>
        <v>10</v>
      </c>
      <c r="L27" s="25">
        <v>6</v>
      </c>
      <c r="M27" s="26">
        <v>4</v>
      </c>
      <c r="N27" s="25">
        <f t="shared" si="16"/>
        <v>0</v>
      </c>
      <c r="O27" s="25">
        <v>0</v>
      </c>
      <c r="P27" s="26">
        <v>0</v>
      </c>
      <c r="Q27" s="27">
        <f t="shared" si="25"/>
        <v>2</v>
      </c>
      <c r="R27" s="25">
        <v>0</v>
      </c>
      <c r="S27" s="26">
        <v>2</v>
      </c>
      <c r="T27" s="25">
        <f t="shared" si="8"/>
        <v>13</v>
      </c>
      <c r="U27" s="25">
        <v>0</v>
      </c>
      <c r="V27" s="26">
        <v>13</v>
      </c>
      <c r="W27" s="203">
        <f t="shared" si="26"/>
        <v>0</v>
      </c>
      <c r="X27" s="174"/>
      <c r="Y27" s="175"/>
      <c r="Z27" s="25">
        <v>0</v>
      </c>
      <c r="AA27" s="101">
        <v>0</v>
      </c>
    </row>
    <row r="28" spans="1:28" s="2" customFormat="1" ht="15.95" customHeight="1">
      <c r="A28" s="129">
        <v>19</v>
      </c>
      <c r="B28" s="25">
        <f t="shared" si="23"/>
        <v>36</v>
      </c>
      <c r="C28" s="25">
        <f t="shared" si="27"/>
        <v>23</v>
      </c>
      <c r="D28" s="26">
        <f t="shared" si="27"/>
        <v>13</v>
      </c>
      <c r="E28" s="27">
        <f t="shared" si="0"/>
        <v>5</v>
      </c>
      <c r="F28" s="25">
        <v>2</v>
      </c>
      <c r="G28" s="26">
        <v>3</v>
      </c>
      <c r="H28" s="28">
        <f t="shared" si="24"/>
        <v>2</v>
      </c>
      <c r="I28" s="25">
        <v>1</v>
      </c>
      <c r="J28" s="26">
        <v>1</v>
      </c>
      <c r="K28" s="27">
        <f t="shared" si="21"/>
        <v>3</v>
      </c>
      <c r="L28" s="25">
        <v>0</v>
      </c>
      <c r="M28" s="25">
        <v>3</v>
      </c>
      <c r="N28" s="25">
        <f t="shared" si="16"/>
        <v>0</v>
      </c>
      <c r="O28" s="25">
        <v>0</v>
      </c>
      <c r="P28" s="26">
        <v>0</v>
      </c>
      <c r="Q28" s="27">
        <f t="shared" si="25"/>
        <v>1</v>
      </c>
      <c r="R28" s="25">
        <v>1</v>
      </c>
      <c r="S28" s="25">
        <v>0</v>
      </c>
      <c r="T28" s="25">
        <f t="shared" si="8"/>
        <v>1</v>
      </c>
      <c r="U28" s="25">
        <v>1</v>
      </c>
      <c r="V28" s="26">
        <v>0</v>
      </c>
      <c r="W28" s="29">
        <f t="shared" si="26"/>
        <v>1</v>
      </c>
      <c r="X28" s="28">
        <v>1</v>
      </c>
      <c r="Y28" s="25"/>
      <c r="Z28" s="25">
        <v>0</v>
      </c>
      <c r="AA28" s="101">
        <v>0</v>
      </c>
      <c r="AB28" s="9"/>
    </row>
    <row r="29" spans="1:28" s="2" customFormat="1" ht="15.95" customHeight="1">
      <c r="A29" s="129">
        <v>20</v>
      </c>
      <c r="B29" s="25">
        <f t="shared" si="23"/>
        <v>38</v>
      </c>
      <c r="C29" s="25">
        <f t="shared" si="27"/>
        <v>24</v>
      </c>
      <c r="D29" s="26">
        <f t="shared" si="27"/>
        <v>14</v>
      </c>
      <c r="E29" s="27">
        <f t="shared" si="0"/>
        <v>4</v>
      </c>
      <c r="F29" s="25">
        <v>3</v>
      </c>
      <c r="G29" s="26">
        <v>1</v>
      </c>
      <c r="H29" s="28">
        <f t="shared" si="24"/>
        <v>2</v>
      </c>
      <c r="I29" s="25">
        <v>0</v>
      </c>
      <c r="J29" s="26">
        <v>2</v>
      </c>
      <c r="K29" s="27">
        <f t="shared" si="21"/>
        <v>4</v>
      </c>
      <c r="L29" s="25">
        <v>2</v>
      </c>
      <c r="M29" s="25">
        <v>2</v>
      </c>
      <c r="N29" s="25">
        <f t="shared" si="16"/>
        <v>0</v>
      </c>
      <c r="O29" s="25">
        <v>0</v>
      </c>
      <c r="P29" s="26">
        <v>0</v>
      </c>
      <c r="Q29" s="31">
        <f t="shared" si="25"/>
        <v>0</v>
      </c>
      <c r="R29" s="25">
        <v>0</v>
      </c>
      <c r="S29" s="25">
        <v>0</v>
      </c>
      <c r="T29" s="25">
        <f t="shared" si="8"/>
        <v>0</v>
      </c>
      <c r="U29" s="25">
        <v>0</v>
      </c>
      <c r="V29" s="26">
        <v>0</v>
      </c>
      <c r="W29" s="29">
        <f t="shared" si="26"/>
        <v>0</v>
      </c>
      <c r="X29" s="28"/>
      <c r="Y29" s="25"/>
      <c r="Z29" s="25">
        <v>0</v>
      </c>
      <c r="AA29" s="101">
        <v>0</v>
      </c>
      <c r="AB29" s="9"/>
    </row>
    <row r="30" spans="1:28" s="9" customFormat="1" ht="15.95" customHeight="1">
      <c r="A30" s="129">
        <v>21</v>
      </c>
      <c r="B30" s="25">
        <f t="shared" si="23"/>
        <v>38</v>
      </c>
      <c r="C30" s="25">
        <f t="shared" si="27"/>
        <v>24</v>
      </c>
      <c r="D30" s="26">
        <f t="shared" si="27"/>
        <v>14</v>
      </c>
      <c r="E30" s="27">
        <f>SUM(F30:G30)</f>
        <v>1</v>
      </c>
      <c r="F30" s="25">
        <v>1</v>
      </c>
      <c r="G30" s="26">
        <v>0</v>
      </c>
      <c r="H30" s="28">
        <f t="shared" si="24"/>
        <v>0</v>
      </c>
      <c r="I30" s="25">
        <v>0</v>
      </c>
      <c r="J30" s="26">
        <v>0</v>
      </c>
      <c r="K30" s="27">
        <f>SUM(L30:M30)</f>
        <v>1</v>
      </c>
      <c r="L30" s="25">
        <v>1</v>
      </c>
      <c r="M30" s="25">
        <v>0</v>
      </c>
      <c r="N30" s="25">
        <f>SUM(O30:P30)</f>
        <v>0</v>
      </c>
      <c r="O30" s="25">
        <v>0</v>
      </c>
      <c r="P30" s="26">
        <v>0</v>
      </c>
      <c r="Q30" s="31">
        <f t="shared" si="25"/>
        <v>0</v>
      </c>
      <c r="R30" s="25">
        <v>0</v>
      </c>
      <c r="S30" s="25">
        <v>0</v>
      </c>
      <c r="T30" s="25">
        <f>SUM(U30:V30)</f>
        <v>0</v>
      </c>
      <c r="U30" s="25">
        <v>0</v>
      </c>
      <c r="V30" s="26">
        <v>0</v>
      </c>
      <c r="W30" s="29">
        <f t="shared" si="26"/>
        <v>0</v>
      </c>
      <c r="X30" s="28"/>
      <c r="Y30" s="25"/>
      <c r="Z30" s="25">
        <v>0</v>
      </c>
      <c r="AA30" s="101">
        <v>0</v>
      </c>
    </row>
    <row r="31" spans="1:28" s="9" customFormat="1" ht="15.95" customHeight="1">
      <c r="A31" s="129">
        <v>22</v>
      </c>
      <c r="B31" s="25">
        <f t="shared" si="23"/>
        <v>39</v>
      </c>
      <c r="C31" s="25">
        <f t="shared" si="27"/>
        <v>26</v>
      </c>
      <c r="D31" s="26">
        <f t="shared" si="27"/>
        <v>13</v>
      </c>
      <c r="E31" s="27">
        <f>SUM(F31:G31)</f>
        <v>2</v>
      </c>
      <c r="F31" s="25">
        <v>2</v>
      </c>
      <c r="G31" s="26">
        <v>0</v>
      </c>
      <c r="H31" s="28">
        <f t="shared" si="24"/>
        <v>1</v>
      </c>
      <c r="I31" s="25">
        <v>1</v>
      </c>
      <c r="J31" s="26">
        <v>0</v>
      </c>
      <c r="K31" s="27">
        <f>SUM(L31:M31)</f>
        <v>2</v>
      </c>
      <c r="L31" s="25">
        <v>1</v>
      </c>
      <c r="M31" s="25">
        <v>1</v>
      </c>
      <c r="N31" s="25">
        <f>SUM(O31:P31)</f>
        <v>0</v>
      </c>
      <c r="O31" s="25">
        <v>0</v>
      </c>
      <c r="P31" s="26">
        <v>0</v>
      </c>
      <c r="Q31" s="31">
        <f t="shared" si="25"/>
        <v>0</v>
      </c>
      <c r="R31" s="25">
        <v>0</v>
      </c>
      <c r="S31" s="25">
        <v>0</v>
      </c>
      <c r="T31" s="25">
        <f>SUM(U31:V31)</f>
        <v>0</v>
      </c>
      <c r="U31" s="25">
        <v>0</v>
      </c>
      <c r="V31" s="26">
        <v>0</v>
      </c>
      <c r="W31" s="29">
        <f t="shared" si="26"/>
        <v>0</v>
      </c>
      <c r="X31" s="28"/>
      <c r="Y31" s="25"/>
      <c r="Z31" s="25">
        <v>0</v>
      </c>
      <c r="AA31" s="101">
        <v>0</v>
      </c>
    </row>
    <row r="32" spans="1:28" s="9" customFormat="1" ht="15.95" customHeight="1" thickBot="1">
      <c r="A32" s="129">
        <v>23</v>
      </c>
      <c r="B32" s="25">
        <f t="shared" si="23"/>
        <v>36</v>
      </c>
      <c r="C32" s="25">
        <f t="shared" si="27"/>
        <v>24</v>
      </c>
      <c r="D32" s="26">
        <f t="shared" si="27"/>
        <v>12</v>
      </c>
      <c r="E32" s="27">
        <f>SUM(F32:G32)</f>
        <v>3</v>
      </c>
      <c r="F32" s="25">
        <v>2</v>
      </c>
      <c r="G32" s="26">
        <v>1</v>
      </c>
      <c r="H32" s="28">
        <f t="shared" si="24"/>
        <v>0</v>
      </c>
      <c r="I32" s="25">
        <v>0</v>
      </c>
      <c r="J32" s="26">
        <v>0</v>
      </c>
      <c r="K32" s="27">
        <f>SUM(L32:M32)</f>
        <v>5</v>
      </c>
      <c r="L32" s="25">
        <v>4</v>
      </c>
      <c r="M32" s="25">
        <v>1</v>
      </c>
      <c r="N32" s="25">
        <f>SUM(O32:P32)</f>
        <v>0</v>
      </c>
      <c r="O32" s="25">
        <v>0</v>
      </c>
      <c r="P32" s="26">
        <v>0</v>
      </c>
      <c r="Q32" s="31">
        <f t="shared" si="25"/>
        <v>1</v>
      </c>
      <c r="R32" s="25">
        <v>0</v>
      </c>
      <c r="S32" s="25">
        <v>1</v>
      </c>
      <c r="T32" s="25">
        <f>SUM(U32:V32)</f>
        <v>4</v>
      </c>
      <c r="U32" s="25">
        <v>0</v>
      </c>
      <c r="V32" s="26">
        <v>4</v>
      </c>
      <c r="W32" s="29">
        <f t="shared" si="26"/>
        <v>0</v>
      </c>
      <c r="X32" s="28"/>
      <c r="Y32" s="25"/>
      <c r="Z32" s="25">
        <v>0</v>
      </c>
      <c r="AA32" s="101">
        <v>0</v>
      </c>
    </row>
    <row r="33" spans="1:28" s="9" customFormat="1" ht="15.95" customHeight="1" thickBot="1">
      <c r="A33" s="130"/>
      <c r="B33" s="109">
        <f t="shared" ref="B33:Y33" si="28">SUM(B26:B32)</f>
        <v>256</v>
      </c>
      <c r="C33" s="109">
        <f t="shared" si="28"/>
        <v>164</v>
      </c>
      <c r="D33" s="109">
        <f t="shared" si="28"/>
        <v>92</v>
      </c>
      <c r="E33" s="109">
        <f t="shared" si="28"/>
        <v>25</v>
      </c>
      <c r="F33" s="110">
        <f t="shared" si="28"/>
        <v>17</v>
      </c>
      <c r="G33" s="110">
        <f t="shared" si="28"/>
        <v>8</v>
      </c>
      <c r="H33" s="109">
        <f t="shared" si="28"/>
        <v>8</v>
      </c>
      <c r="I33" s="110">
        <f t="shared" si="28"/>
        <v>4</v>
      </c>
      <c r="J33" s="110">
        <f t="shared" si="28"/>
        <v>4</v>
      </c>
      <c r="K33" s="109">
        <f t="shared" si="28"/>
        <v>31</v>
      </c>
      <c r="L33" s="110">
        <f t="shared" si="28"/>
        <v>20</v>
      </c>
      <c r="M33" s="110">
        <f t="shared" si="28"/>
        <v>11</v>
      </c>
      <c r="N33" s="109">
        <f t="shared" si="28"/>
        <v>0</v>
      </c>
      <c r="O33" s="110">
        <f t="shared" si="28"/>
        <v>0</v>
      </c>
      <c r="P33" s="110">
        <f t="shared" si="28"/>
        <v>0</v>
      </c>
      <c r="Q33" s="109">
        <f t="shared" si="28"/>
        <v>4</v>
      </c>
      <c r="R33" s="110">
        <f t="shared" si="28"/>
        <v>1</v>
      </c>
      <c r="S33" s="110">
        <f t="shared" si="28"/>
        <v>3</v>
      </c>
      <c r="T33" s="109">
        <f t="shared" si="28"/>
        <v>18</v>
      </c>
      <c r="U33" s="110">
        <f t="shared" si="28"/>
        <v>1</v>
      </c>
      <c r="V33" s="110">
        <f t="shared" si="28"/>
        <v>17</v>
      </c>
      <c r="W33" s="109">
        <f t="shared" si="28"/>
        <v>1</v>
      </c>
      <c r="X33" s="110">
        <f t="shared" si="28"/>
        <v>1</v>
      </c>
      <c r="Y33" s="110">
        <f t="shared" si="28"/>
        <v>0</v>
      </c>
      <c r="Z33" s="108">
        <v>0</v>
      </c>
      <c r="AA33" s="33">
        <v>0</v>
      </c>
    </row>
    <row r="34" spans="1:28" s="9" customFormat="1" ht="15.95" customHeight="1">
      <c r="A34" s="129">
        <v>24</v>
      </c>
      <c r="B34" s="25">
        <f t="shared" ref="B34:B38" si="29">SUM(C34:D34)</f>
        <v>39</v>
      </c>
      <c r="C34" s="25">
        <f>SUM(C32,F34,I34)-SUM(L34,O34,R34)</f>
        <v>25</v>
      </c>
      <c r="D34" s="26">
        <f>SUM(D32,G34,J34)-SUM(M34,P34,S34)</f>
        <v>14</v>
      </c>
      <c r="E34" s="27">
        <f t="shared" ref="E34:E38" si="30">SUM(F34:G34)</f>
        <v>7</v>
      </c>
      <c r="F34" s="25">
        <v>3</v>
      </c>
      <c r="G34" s="26">
        <v>4</v>
      </c>
      <c r="H34" s="28">
        <f t="shared" ref="H34:H38" si="31">SUM(I34:J34)</f>
        <v>1</v>
      </c>
      <c r="I34" s="25">
        <v>1</v>
      </c>
      <c r="J34" s="26">
        <v>0</v>
      </c>
      <c r="K34" s="27">
        <f t="shared" ref="K34:K38" si="32">SUM(L34:M34)</f>
        <v>4</v>
      </c>
      <c r="L34" s="25">
        <v>3</v>
      </c>
      <c r="M34" s="25">
        <v>1</v>
      </c>
      <c r="N34" s="25">
        <f t="shared" ref="N34:N37" si="33">SUM(O34:P34)</f>
        <v>0</v>
      </c>
      <c r="O34" s="25">
        <v>0</v>
      </c>
      <c r="P34" s="26">
        <v>0</v>
      </c>
      <c r="Q34" s="31">
        <f t="shared" ref="Q34:Q38" si="34">SUM(R34:S34)</f>
        <v>1</v>
      </c>
      <c r="R34" s="25">
        <v>0</v>
      </c>
      <c r="S34" s="25">
        <v>1</v>
      </c>
      <c r="T34" s="25">
        <f t="shared" ref="T34:T38" si="35">SUM(U34:V34)</f>
        <v>6</v>
      </c>
      <c r="U34" s="25">
        <v>0</v>
      </c>
      <c r="V34" s="26">
        <v>6</v>
      </c>
      <c r="W34" s="29">
        <f t="shared" ref="W34:W38" si="36">SUM(X34:Y34)</f>
        <v>0</v>
      </c>
      <c r="X34" s="28">
        <v>0</v>
      </c>
      <c r="Y34" s="25">
        <v>0</v>
      </c>
      <c r="Z34" s="25">
        <v>0</v>
      </c>
      <c r="AA34" s="101">
        <v>0</v>
      </c>
    </row>
    <row r="35" spans="1:28" s="9" customFormat="1" ht="15.95" customHeight="1">
      <c r="A35" s="129">
        <v>25</v>
      </c>
      <c r="B35" s="25">
        <f t="shared" si="29"/>
        <v>40</v>
      </c>
      <c r="C35" s="25">
        <f t="shared" ref="C35:D38" si="37">SUM(C34,F35,I35)-SUM(L35,O35,R35)</f>
        <v>26</v>
      </c>
      <c r="D35" s="26">
        <f t="shared" si="37"/>
        <v>14</v>
      </c>
      <c r="E35" s="27">
        <f t="shared" si="30"/>
        <v>4</v>
      </c>
      <c r="F35" s="25">
        <v>2</v>
      </c>
      <c r="G35" s="26">
        <v>2</v>
      </c>
      <c r="H35" s="28">
        <f t="shared" si="31"/>
        <v>1</v>
      </c>
      <c r="I35" s="25">
        <v>1</v>
      </c>
      <c r="J35" s="26">
        <v>0</v>
      </c>
      <c r="K35" s="27">
        <f t="shared" si="32"/>
        <v>4</v>
      </c>
      <c r="L35" s="25">
        <v>2</v>
      </c>
      <c r="M35" s="25">
        <v>2</v>
      </c>
      <c r="N35" s="25">
        <f t="shared" si="33"/>
        <v>0</v>
      </c>
      <c r="O35" s="25">
        <v>0</v>
      </c>
      <c r="P35" s="26">
        <v>0</v>
      </c>
      <c r="Q35" s="31">
        <f t="shared" si="34"/>
        <v>0</v>
      </c>
      <c r="R35" s="25">
        <v>0</v>
      </c>
      <c r="S35" s="25">
        <v>0</v>
      </c>
      <c r="T35" s="25">
        <f t="shared" si="35"/>
        <v>0</v>
      </c>
      <c r="U35" s="25">
        <v>0</v>
      </c>
      <c r="V35" s="26">
        <v>0</v>
      </c>
      <c r="W35" s="29">
        <f t="shared" si="36"/>
        <v>0</v>
      </c>
      <c r="X35" s="28">
        <v>0</v>
      </c>
      <c r="Y35" s="25">
        <v>0</v>
      </c>
      <c r="Z35" s="25">
        <v>0</v>
      </c>
      <c r="AA35" s="101">
        <v>0</v>
      </c>
    </row>
    <row r="36" spans="1:28" s="9" customFormat="1" ht="15.95" customHeight="1">
      <c r="A36" s="129">
        <v>26</v>
      </c>
      <c r="B36" s="25">
        <f t="shared" si="29"/>
        <v>41</v>
      </c>
      <c r="C36" s="25">
        <f t="shared" si="37"/>
        <v>25</v>
      </c>
      <c r="D36" s="26">
        <f t="shared" si="37"/>
        <v>16</v>
      </c>
      <c r="E36" s="27">
        <f t="shared" si="30"/>
        <v>5</v>
      </c>
      <c r="F36" s="25">
        <v>2</v>
      </c>
      <c r="G36" s="26">
        <v>3</v>
      </c>
      <c r="H36" s="28">
        <f t="shared" si="31"/>
        <v>0</v>
      </c>
      <c r="I36" s="25">
        <v>0</v>
      </c>
      <c r="J36" s="26">
        <v>0</v>
      </c>
      <c r="K36" s="27">
        <f t="shared" si="32"/>
        <v>4</v>
      </c>
      <c r="L36" s="25">
        <v>3</v>
      </c>
      <c r="M36" s="25">
        <v>1</v>
      </c>
      <c r="N36" s="25">
        <f t="shared" si="33"/>
        <v>0</v>
      </c>
      <c r="O36" s="25">
        <v>0</v>
      </c>
      <c r="P36" s="26">
        <v>0</v>
      </c>
      <c r="Q36" s="31">
        <f t="shared" si="34"/>
        <v>0</v>
      </c>
      <c r="R36" s="25">
        <v>0</v>
      </c>
      <c r="S36" s="25">
        <v>0</v>
      </c>
      <c r="T36" s="25">
        <f t="shared" si="35"/>
        <v>0</v>
      </c>
      <c r="U36" s="25">
        <v>0</v>
      </c>
      <c r="V36" s="26">
        <v>0</v>
      </c>
      <c r="W36" s="29">
        <f t="shared" si="36"/>
        <v>0</v>
      </c>
      <c r="X36" s="28">
        <v>0</v>
      </c>
      <c r="Y36" s="25">
        <v>0</v>
      </c>
      <c r="Z36" s="25">
        <v>0</v>
      </c>
      <c r="AA36" s="101">
        <v>0</v>
      </c>
    </row>
    <row r="37" spans="1:28" ht="15.95" customHeight="1">
      <c r="A37" s="129">
        <v>27</v>
      </c>
      <c r="B37" s="25">
        <f t="shared" si="29"/>
        <v>39</v>
      </c>
      <c r="C37" s="25">
        <f t="shared" si="37"/>
        <v>25</v>
      </c>
      <c r="D37" s="26">
        <f t="shared" si="37"/>
        <v>14</v>
      </c>
      <c r="E37" s="27">
        <f t="shared" si="30"/>
        <v>1</v>
      </c>
      <c r="F37" s="25">
        <v>1</v>
      </c>
      <c r="G37" s="26">
        <v>0</v>
      </c>
      <c r="H37" s="28">
        <f t="shared" si="31"/>
        <v>1</v>
      </c>
      <c r="I37" s="25">
        <v>1</v>
      </c>
      <c r="J37" s="26">
        <v>0</v>
      </c>
      <c r="K37" s="27">
        <f t="shared" si="32"/>
        <v>4</v>
      </c>
      <c r="L37" s="25">
        <v>2</v>
      </c>
      <c r="M37" s="25">
        <v>2</v>
      </c>
      <c r="N37" s="25">
        <f t="shared" si="33"/>
        <v>0</v>
      </c>
      <c r="O37" s="25">
        <v>0</v>
      </c>
      <c r="P37" s="26">
        <v>0</v>
      </c>
      <c r="Q37" s="31">
        <f t="shared" si="34"/>
        <v>0</v>
      </c>
      <c r="R37" s="25">
        <v>0</v>
      </c>
      <c r="S37" s="25">
        <v>0</v>
      </c>
      <c r="T37" s="25">
        <f t="shared" si="35"/>
        <v>0</v>
      </c>
      <c r="U37" s="25">
        <v>0</v>
      </c>
      <c r="V37" s="26">
        <v>0</v>
      </c>
      <c r="W37" s="29">
        <f t="shared" si="36"/>
        <v>0</v>
      </c>
      <c r="X37" s="28">
        <v>0</v>
      </c>
      <c r="Y37" s="25">
        <v>0</v>
      </c>
      <c r="Z37" s="25">
        <v>0</v>
      </c>
      <c r="AA37" s="101">
        <v>0</v>
      </c>
    </row>
    <row r="38" spans="1:28" ht="15.95" customHeight="1">
      <c r="A38" s="129">
        <v>28</v>
      </c>
      <c r="B38" s="25">
        <f t="shared" si="29"/>
        <v>36</v>
      </c>
      <c r="C38" s="25">
        <f t="shared" si="37"/>
        <v>23</v>
      </c>
      <c r="D38" s="26">
        <f t="shared" si="37"/>
        <v>13</v>
      </c>
      <c r="E38" s="27">
        <f t="shared" si="30"/>
        <v>4</v>
      </c>
      <c r="F38" s="25">
        <v>3</v>
      </c>
      <c r="G38" s="26">
        <v>1</v>
      </c>
      <c r="H38" s="28">
        <f t="shared" si="31"/>
        <v>0</v>
      </c>
      <c r="I38" s="25">
        <v>0</v>
      </c>
      <c r="J38" s="26">
        <v>0</v>
      </c>
      <c r="K38" s="27">
        <f t="shared" si="32"/>
        <v>7</v>
      </c>
      <c r="L38" s="25">
        <v>5</v>
      </c>
      <c r="M38" s="25">
        <v>2</v>
      </c>
      <c r="N38" s="25">
        <v>0</v>
      </c>
      <c r="O38" s="25">
        <v>0</v>
      </c>
      <c r="P38" s="26">
        <v>0</v>
      </c>
      <c r="Q38" s="31">
        <f t="shared" si="34"/>
        <v>0</v>
      </c>
      <c r="R38" s="25">
        <v>0</v>
      </c>
      <c r="S38" s="25">
        <v>0</v>
      </c>
      <c r="T38" s="25">
        <f t="shared" si="35"/>
        <v>0</v>
      </c>
      <c r="U38" s="25">
        <v>0</v>
      </c>
      <c r="V38" s="26">
        <v>0</v>
      </c>
      <c r="W38" s="29">
        <f t="shared" si="36"/>
        <v>0</v>
      </c>
      <c r="X38" s="28"/>
      <c r="Y38" s="25"/>
      <c r="Z38" s="25">
        <v>0</v>
      </c>
      <c r="AA38" s="101">
        <v>0</v>
      </c>
    </row>
    <row r="39" spans="1:28" ht="15.95" customHeight="1">
      <c r="A39" s="129">
        <v>29</v>
      </c>
      <c r="B39" s="25">
        <f t="shared" ref="B39:B40" si="38">SUM(C39:D39)</f>
        <v>36</v>
      </c>
      <c r="C39" s="25">
        <f t="shared" ref="C39:C40" si="39">SUM(C38,F39,I39)-SUM(L39,O39,R39)</f>
        <v>24</v>
      </c>
      <c r="D39" s="26">
        <f t="shared" ref="D39:D40" si="40">SUM(D38,G39,J39)-SUM(M39,P39,S39)</f>
        <v>12</v>
      </c>
      <c r="E39" s="27">
        <f t="shared" ref="E39:E40" si="41">SUM(F39:G39)</f>
        <v>3</v>
      </c>
      <c r="F39" s="25">
        <v>3</v>
      </c>
      <c r="G39" s="26">
        <v>0</v>
      </c>
      <c r="H39" s="28">
        <f t="shared" ref="H39:H40" si="42">SUM(I39:J39)</f>
        <v>0</v>
      </c>
      <c r="I39" s="25">
        <v>0</v>
      </c>
      <c r="J39" s="26">
        <v>0</v>
      </c>
      <c r="K39" s="27">
        <f t="shared" ref="K39:K40" si="43">SUM(L39:M39)</f>
        <v>3</v>
      </c>
      <c r="L39" s="25">
        <v>2</v>
      </c>
      <c r="M39" s="25">
        <v>1</v>
      </c>
      <c r="N39" s="25">
        <v>0</v>
      </c>
      <c r="O39" s="25">
        <v>0</v>
      </c>
      <c r="P39" s="26">
        <v>0</v>
      </c>
      <c r="Q39" s="31">
        <f t="shared" ref="Q39:Q40" si="44">SUM(R39:S39)</f>
        <v>0</v>
      </c>
      <c r="R39" s="25">
        <v>0</v>
      </c>
      <c r="S39" s="25">
        <v>0</v>
      </c>
      <c r="T39" s="25">
        <f t="shared" ref="T39:T40" si="45">SUM(U39:V39)</f>
        <v>0</v>
      </c>
      <c r="U39" s="25">
        <v>0</v>
      </c>
      <c r="V39" s="26">
        <v>0</v>
      </c>
      <c r="W39" s="29">
        <f t="shared" ref="W39:W40" si="46">SUM(X39:Y39)</f>
        <v>0</v>
      </c>
      <c r="X39" s="28"/>
      <c r="Y39" s="25"/>
      <c r="Z39" s="25">
        <v>0</v>
      </c>
      <c r="AA39" s="101">
        <v>0</v>
      </c>
    </row>
    <row r="40" spans="1:28" ht="15.95" customHeight="1" thickBot="1">
      <c r="A40" s="129">
        <v>30</v>
      </c>
      <c r="B40" s="25">
        <f t="shared" si="38"/>
        <v>38</v>
      </c>
      <c r="C40" s="25">
        <f t="shared" si="39"/>
        <v>24</v>
      </c>
      <c r="D40" s="26">
        <f t="shared" si="40"/>
        <v>14</v>
      </c>
      <c r="E40" s="27">
        <f t="shared" si="41"/>
        <v>5</v>
      </c>
      <c r="F40" s="25">
        <v>3</v>
      </c>
      <c r="G40" s="26">
        <v>2</v>
      </c>
      <c r="H40" s="28">
        <f t="shared" si="42"/>
        <v>1</v>
      </c>
      <c r="I40" s="25">
        <v>1</v>
      </c>
      <c r="J40" s="26">
        <v>0</v>
      </c>
      <c r="K40" s="27">
        <f t="shared" si="43"/>
        <v>3</v>
      </c>
      <c r="L40" s="25">
        <v>3</v>
      </c>
      <c r="M40" s="25">
        <v>0</v>
      </c>
      <c r="N40" s="25">
        <v>0</v>
      </c>
      <c r="O40" s="25">
        <v>0</v>
      </c>
      <c r="P40" s="26">
        <v>0</v>
      </c>
      <c r="Q40" s="31">
        <f t="shared" si="44"/>
        <v>1</v>
      </c>
      <c r="R40" s="25">
        <v>1</v>
      </c>
      <c r="S40" s="25">
        <v>0</v>
      </c>
      <c r="T40" s="25">
        <f t="shared" si="45"/>
        <v>6</v>
      </c>
      <c r="U40" s="25">
        <v>6</v>
      </c>
      <c r="V40" s="26">
        <v>0</v>
      </c>
      <c r="W40" s="29">
        <f t="shared" si="46"/>
        <v>0</v>
      </c>
      <c r="X40" s="28"/>
      <c r="Y40" s="25"/>
      <c r="Z40" s="25">
        <v>0</v>
      </c>
      <c r="AA40" s="101">
        <v>0</v>
      </c>
    </row>
    <row r="41" spans="1:28" ht="15.95" customHeight="1" thickBot="1">
      <c r="A41" s="107"/>
      <c r="B41" s="109">
        <f t="shared" ref="B41:Y41" si="47">SUM(B34:B40)</f>
        <v>269</v>
      </c>
      <c r="C41" s="109">
        <f t="shared" si="47"/>
        <v>172</v>
      </c>
      <c r="D41" s="109">
        <f t="shared" si="47"/>
        <v>97</v>
      </c>
      <c r="E41" s="109">
        <f t="shared" si="47"/>
        <v>29</v>
      </c>
      <c r="F41" s="110">
        <f t="shared" si="47"/>
        <v>17</v>
      </c>
      <c r="G41" s="110">
        <f t="shared" si="47"/>
        <v>12</v>
      </c>
      <c r="H41" s="109">
        <f t="shared" si="47"/>
        <v>4</v>
      </c>
      <c r="I41" s="110">
        <f t="shared" si="47"/>
        <v>4</v>
      </c>
      <c r="J41" s="110">
        <f t="shared" si="47"/>
        <v>0</v>
      </c>
      <c r="K41" s="109">
        <f t="shared" si="47"/>
        <v>29</v>
      </c>
      <c r="L41" s="110">
        <f t="shared" si="47"/>
        <v>20</v>
      </c>
      <c r="M41" s="110">
        <f t="shared" si="47"/>
        <v>9</v>
      </c>
      <c r="N41" s="109">
        <f t="shared" si="47"/>
        <v>0</v>
      </c>
      <c r="O41" s="110">
        <f t="shared" si="47"/>
        <v>0</v>
      </c>
      <c r="P41" s="110">
        <f t="shared" si="47"/>
        <v>0</v>
      </c>
      <c r="Q41" s="109">
        <f t="shared" si="47"/>
        <v>2</v>
      </c>
      <c r="R41" s="110">
        <f t="shared" si="47"/>
        <v>1</v>
      </c>
      <c r="S41" s="110">
        <f t="shared" si="47"/>
        <v>1</v>
      </c>
      <c r="T41" s="109">
        <f t="shared" si="47"/>
        <v>12</v>
      </c>
      <c r="U41" s="110">
        <f t="shared" si="47"/>
        <v>6</v>
      </c>
      <c r="V41" s="110">
        <f t="shared" si="47"/>
        <v>6</v>
      </c>
      <c r="W41" s="109">
        <f t="shared" si="47"/>
        <v>0</v>
      </c>
      <c r="X41" s="110">
        <f t="shared" si="47"/>
        <v>0</v>
      </c>
      <c r="Y41" s="110">
        <f t="shared" si="47"/>
        <v>0</v>
      </c>
      <c r="Z41" s="108">
        <v>0</v>
      </c>
      <c r="AA41" s="33">
        <v>0</v>
      </c>
    </row>
    <row r="42" spans="1:28" ht="15.95" customHeight="1" thickBot="1">
      <c r="A42" s="255">
        <v>31</v>
      </c>
      <c r="B42" s="25">
        <f t="shared" ref="B42" si="48">SUM(C42:D42)</f>
        <v>38</v>
      </c>
      <c r="C42" s="257">
        <f>SUM(C40,F42,I42)-SUM(L42,O42,R42)</f>
        <v>24</v>
      </c>
      <c r="D42" s="258">
        <f>SUM(D40,G42,J42)-SUM(M42,P42,S42)</f>
        <v>14</v>
      </c>
      <c r="E42" s="27">
        <f t="shared" ref="E42" si="49">SUM(F42:G42)</f>
        <v>2</v>
      </c>
      <c r="F42" s="25">
        <v>1</v>
      </c>
      <c r="G42" s="26">
        <v>1</v>
      </c>
      <c r="H42" s="28">
        <f t="shared" ref="H42" si="50">SUM(I42:J42)</f>
        <v>0</v>
      </c>
      <c r="I42" s="25">
        <v>0</v>
      </c>
      <c r="J42" s="26">
        <v>0</v>
      </c>
      <c r="K42" s="27">
        <f t="shared" ref="K42" si="51">SUM(L42:M42)</f>
        <v>2</v>
      </c>
      <c r="L42" s="25">
        <v>1</v>
      </c>
      <c r="M42" s="25">
        <v>1</v>
      </c>
      <c r="N42" s="25">
        <v>0</v>
      </c>
      <c r="O42" s="25">
        <v>0</v>
      </c>
      <c r="P42" s="26">
        <v>0</v>
      </c>
      <c r="Q42" s="31">
        <f t="shared" ref="Q42" si="52">SUM(R42:S42)</f>
        <v>0</v>
      </c>
      <c r="R42" s="25">
        <v>0</v>
      </c>
      <c r="S42" s="25">
        <v>0</v>
      </c>
      <c r="T42" s="25">
        <f t="shared" ref="T42" si="53">SUM(U42:V42)</f>
        <v>0</v>
      </c>
      <c r="U42" s="25">
        <v>0</v>
      </c>
      <c r="V42" s="26">
        <v>0</v>
      </c>
      <c r="W42" s="29">
        <f t="shared" ref="W42" si="54">SUM(X42:Y42)</f>
        <v>0</v>
      </c>
      <c r="X42" s="28"/>
      <c r="Y42" s="25"/>
      <c r="Z42" s="25">
        <v>0</v>
      </c>
      <c r="AA42" s="101">
        <v>0</v>
      </c>
    </row>
    <row r="43" spans="1:28" ht="15.95" customHeight="1" thickBot="1">
      <c r="A43" s="107"/>
      <c r="B43" s="109">
        <f>SUM(B42:B42)</f>
        <v>38</v>
      </c>
      <c r="C43" s="109">
        <f>SUM(C42:C42)</f>
        <v>24</v>
      </c>
      <c r="D43" s="109">
        <f>SUM(D42:D42)</f>
        <v>14</v>
      </c>
      <c r="E43" s="109">
        <f t="shared" ref="E43:Y43" si="55">SUM(E42:E42)</f>
        <v>2</v>
      </c>
      <c r="F43" s="109">
        <f t="shared" si="55"/>
        <v>1</v>
      </c>
      <c r="G43" s="109">
        <f t="shared" si="55"/>
        <v>1</v>
      </c>
      <c r="H43" s="109">
        <f t="shared" si="55"/>
        <v>0</v>
      </c>
      <c r="I43" s="109">
        <f t="shared" si="55"/>
        <v>0</v>
      </c>
      <c r="J43" s="109">
        <f t="shared" si="55"/>
        <v>0</v>
      </c>
      <c r="K43" s="109">
        <f t="shared" si="55"/>
        <v>2</v>
      </c>
      <c r="L43" s="109">
        <f t="shared" si="55"/>
        <v>1</v>
      </c>
      <c r="M43" s="109">
        <f t="shared" si="55"/>
        <v>1</v>
      </c>
      <c r="N43" s="109">
        <f t="shared" si="55"/>
        <v>0</v>
      </c>
      <c r="O43" s="109">
        <f t="shared" si="55"/>
        <v>0</v>
      </c>
      <c r="P43" s="109">
        <f t="shared" si="55"/>
        <v>0</v>
      </c>
      <c r="Q43" s="109">
        <f t="shared" si="55"/>
        <v>0</v>
      </c>
      <c r="R43" s="109">
        <f t="shared" si="55"/>
        <v>0</v>
      </c>
      <c r="S43" s="109">
        <f t="shared" si="55"/>
        <v>0</v>
      </c>
      <c r="T43" s="109">
        <f t="shared" si="55"/>
        <v>0</v>
      </c>
      <c r="U43" s="109">
        <f t="shared" si="55"/>
        <v>0</v>
      </c>
      <c r="V43" s="109">
        <f t="shared" si="55"/>
        <v>0</v>
      </c>
      <c r="W43" s="109">
        <f t="shared" si="55"/>
        <v>0</v>
      </c>
      <c r="X43" s="109">
        <f t="shared" si="55"/>
        <v>0</v>
      </c>
      <c r="Y43" s="109">
        <f t="shared" si="55"/>
        <v>0</v>
      </c>
      <c r="Z43" s="108">
        <v>0</v>
      </c>
      <c r="AA43" s="33">
        <v>0</v>
      </c>
    </row>
    <row r="44" spans="1:28" ht="15.95" customHeight="1" thickBot="1">
      <c r="A44" s="113"/>
      <c r="B44" s="179">
        <f t="shared" ref="B44:Y44" si="56">SUM(B9,B17,B25,B33,B41,B43)</f>
        <v>1141</v>
      </c>
      <c r="C44" s="179">
        <f t="shared" si="56"/>
        <v>732</v>
      </c>
      <c r="D44" s="179">
        <f t="shared" si="56"/>
        <v>409</v>
      </c>
      <c r="E44" s="179">
        <f t="shared" si="56"/>
        <v>108</v>
      </c>
      <c r="F44" s="179">
        <f t="shared" si="56"/>
        <v>68</v>
      </c>
      <c r="G44" s="179">
        <f t="shared" si="56"/>
        <v>40</v>
      </c>
      <c r="H44" s="179">
        <f t="shared" si="56"/>
        <v>28</v>
      </c>
      <c r="I44" s="179">
        <f t="shared" si="56"/>
        <v>17</v>
      </c>
      <c r="J44" s="179">
        <f t="shared" si="56"/>
        <v>11</v>
      </c>
      <c r="K44" s="179">
        <f t="shared" si="56"/>
        <v>118</v>
      </c>
      <c r="L44" s="179">
        <f t="shared" si="56"/>
        <v>75</v>
      </c>
      <c r="M44" s="179">
        <f t="shared" si="56"/>
        <v>43</v>
      </c>
      <c r="N44" s="179">
        <f t="shared" si="56"/>
        <v>0</v>
      </c>
      <c r="O44" s="179">
        <f t="shared" si="56"/>
        <v>0</v>
      </c>
      <c r="P44" s="179">
        <f t="shared" si="56"/>
        <v>0</v>
      </c>
      <c r="Q44" s="179">
        <f t="shared" si="56"/>
        <v>16</v>
      </c>
      <c r="R44" s="179">
        <f t="shared" si="56"/>
        <v>7</v>
      </c>
      <c r="S44" s="179">
        <f t="shared" si="56"/>
        <v>9</v>
      </c>
      <c r="T44" s="179">
        <f t="shared" si="56"/>
        <v>106</v>
      </c>
      <c r="U44" s="179">
        <f t="shared" si="56"/>
        <v>48</v>
      </c>
      <c r="V44" s="179">
        <f t="shared" si="56"/>
        <v>58</v>
      </c>
      <c r="W44" s="179">
        <f t="shared" si="56"/>
        <v>3</v>
      </c>
      <c r="X44" s="179">
        <f t="shared" si="56"/>
        <v>2</v>
      </c>
      <c r="Y44" s="179">
        <f t="shared" si="56"/>
        <v>1</v>
      </c>
      <c r="Z44" s="180"/>
      <c r="AA44" s="181"/>
      <c r="AB44" s="109">
        <f>SUM(AB37:AB41)</f>
        <v>0</v>
      </c>
    </row>
    <row r="45" spans="1:28" ht="15.95" customHeight="1">
      <c r="N45" s="6">
        <f>SUM(AC7,E44,H44)-SUM(K44,N44,Q44)</f>
        <v>38</v>
      </c>
      <c r="T45" s="6"/>
    </row>
    <row r="46" spans="1:28" ht="15.95" customHeight="1">
      <c r="K46" s="6"/>
    </row>
    <row r="47" spans="1:28" ht="15.95" customHeight="1"/>
    <row r="48" spans="1:2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8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Hoja8"/>
  <dimension ref="A1:AC131"/>
  <sheetViews>
    <sheetView workbookViewId="0">
      <pane xSplit="2" ySplit="6" topLeftCell="C28" activePane="bottomRight" state="frozen"/>
      <selection pane="topRight" activeCell="C1" sqref="C1"/>
      <selection pane="bottomLeft" activeCell="A7" sqref="A7"/>
      <selection pane="bottomRight" activeCell="C44" sqref="C44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7" width="7.28515625" customWidth="1"/>
    <col min="18" max="18" width="5.85546875" customWidth="1"/>
    <col min="19" max="19" width="7.28515625" customWidth="1"/>
    <col min="20" max="20" width="6.5703125" customWidth="1"/>
    <col min="21" max="25" width="7.28515625" customWidth="1"/>
    <col min="26" max="26" width="4.7109375" customWidth="1"/>
    <col min="27" max="27" width="5.7109375" style="2" customWidth="1"/>
  </cols>
  <sheetData>
    <row r="1" spans="1:29" ht="15.75">
      <c r="A1" s="298" t="s">
        <v>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</row>
    <row r="2" spans="1:29">
      <c r="A2" s="3" t="s">
        <v>118</v>
      </c>
      <c r="B2" s="3"/>
      <c r="C2" s="3"/>
      <c r="D2" s="4"/>
      <c r="E2" s="4" t="s">
        <v>21</v>
      </c>
      <c r="F2" s="4"/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99" t="s">
        <v>2</v>
      </c>
      <c r="C4" s="300"/>
      <c r="D4" s="329"/>
      <c r="E4" s="347" t="s">
        <v>7</v>
      </c>
      <c r="F4" s="348"/>
      <c r="G4" s="349"/>
      <c r="H4" s="330" t="s">
        <v>3</v>
      </c>
      <c r="I4" s="330"/>
      <c r="J4" s="331"/>
      <c r="K4" s="330" t="s">
        <v>3</v>
      </c>
      <c r="L4" s="330"/>
      <c r="M4" s="331"/>
      <c r="N4" s="332" t="s">
        <v>4</v>
      </c>
      <c r="O4" s="332"/>
      <c r="P4" s="332"/>
      <c r="Q4" s="332"/>
      <c r="R4" s="332"/>
      <c r="S4" s="333"/>
      <c r="T4" s="336" t="s">
        <v>16</v>
      </c>
      <c r="U4" s="337"/>
      <c r="V4" s="338"/>
      <c r="W4" s="336" t="s">
        <v>18</v>
      </c>
      <c r="X4" s="337"/>
      <c r="Y4" s="338"/>
      <c r="Z4" s="334" t="s">
        <v>20</v>
      </c>
      <c r="AA4" s="315"/>
    </row>
    <row r="5" spans="1:29" s="11" customFormat="1" ht="14.25" customHeight="1" thickBot="1">
      <c r="A5" s="12" t="s">
        <v>5</v>
      </c>
      <c r="B5" s="317" t="s">
        <v>6</v>
      </c>
      <c r="C5" s="318"/>
      <c r="D5" s="345"/>
      <c r="E5" s="350"/>
      <c r="F5" s="351"/>
      <c r="G5" s="352"/>
      <c r="H5" s="316" t="s">
        <v>8</v>
      </c>
      <c r="I5" s="316"/>
      <c r="J5" s="346"/>
      <c r="K5" s="316" t="s">
        <v>9</v>
      </c>
      <c r="L5" s="316"/>
      <c r="M5" s="346"/>
      <c r="N5" s="343" t="s">
        <v>10</v>
      </c>
      <c r="O5" s="343"/>
      <c r="P5" s="344"/>
      <c r="Q5" s="342" t="s">
        <v>11</v>
      </c>
      <c r="R5" s="343"/>
      <c r="S5" s="344"/>
      <c r="T5" s="339" t="s">
        <v>17</v>
      </c>
      <c r="U5" s="340"/>
      <c r="V5" s="341"/>
      <c r="W5" s="339" t="s">
        <v>19</v>
      </c>
      <c r="X5" s="340"/>
      <c r="Y5" s="341"/>
      <c r="Z5" s="335"/>
      <c r="AA5" s="316"/>
      <c r="AC5" s="11">
        <v>6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5" t="s">
        <v>13</v>
      </c>
      <c r="F6" s="15" t="s">
        <v>14</v>
      </c>
      <c r="G6" s="22" t="s">
        <v>15</v>
      </c>
      <c r="H6" s="148" t="s">
        <v>13</v>
      </c>
      <c r="I6" s="17" t="s">
        <v>14</v>
      </c>
      <c r="J6" s="23" t="s">
        <v>15</v>
      </c>
      <c r="K6" s="148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26"/>
      <c r="AC6" s="126">
        <v>8</v>
      </c>
    </row>
    <row r="7" spans="1:29" s="2" customFormat="1" ht="15.95" customHeight="1">
      <c r="A7" s="125">
        <v>1</v>
      </c>
      <c r="B7" s="25">
        <f>SUM(C7:D7)</f>
        <v>17</v>
      </c>
      <c r="C7" s="25">
        <f>SUM(AC5,F7,I7)-SUM(L7,O7,R7)</f>
        <v>7</v>
      </c>
      <c r="D7" s="25">
        <f>SUM(AC6,G7,J7)-SUM(M7,P7,S7)</f>
        <v>10</v>
      </c>
      <c r="E7" s="27">
        <f t="shared" ref="E7:E29" si="0">SUM(F7:G7)</f>
        <v>3</v>
      </c>
      <c r="F7" s="25">
        <v>1</v>
      </c>
      <c r="G7" s="26">
        <v>2</v>
      </c>
      <c r="H7" s="27">
        <f t="shared" ref="H7:H8" si="1">SUM(I7:J7)</f>
        <v>0</v>
      </c>
      <c r="I7" s="25">
        <v>0</v>
      </c>
      <c r="J7" s="26">
        <v>0</v>
      </c>
      <c r="K7" s="28">
        <f t="shared" ref="K7:K19" si="2">SUM(L7:M7)</f>
        <v>0</v>
      </c>
      <c r="L7" s="25">
        <v>0</v>
      </c>
      <c r="M7" s="25">
        <v>0</v>
      </c>
      <c r="N7" s="28">
        <f t="shared" ref="N7:N15" si="3">SUM(O7:P7)</f>
        <v>0</v>
      </c>
      <c r="O7" s="25">
        <v>0</v>
      </c>
      <c r="P7" s="25">
        <v>0</v>
      </c>
      <c r="Q7" s="31">
        <f t="shared" ref="Q7:Q8" si="4">SUM(R7:S7)</f>
        <v>0</v>
      </c>
      <c r="R7" s="25">
        <v>0</v>
      </c>
      <c r="S7" s="25">
        <v>0</v>
      </c>
      <c r="T7" s="29">
        <f>SUM(U7:V7)</f>
        <v>0</v>
      </c>
      <c r="U7" s="28">
        <v>0</v>
      </c>
      <c r="V7" s="25">
        <v>0</v>
      </c>
      <c r="W7" s="31">
        <f t="shared" ref="W7:W16" si="5">SUM(X7:Y7)</f>
        <v>0</v>
      </c>
      <c r="X7" s="25">
        <v>0</v>
      </c>
      <c r="Y7" s="25">
        <v>0</v>
      </c>
      <c r="Z7" s="25">
        <v>0</v>
      </c>
      <c r="AA7" s="101">
        <v>0</v>
      </c>
      <c r="AC7" s="2">
        <f>SUM(AC5:AC6)</f>
        <v>14</v>
      </c>
    </row>
    <row r="8" spans="1:29" s="2" customFormat="1" ht="15.95" customHeight="1" thickBot="1">
      <c r="A8" s="24">
        <v>2</v>
      </c>
      <c r="B8" s="25">
        <f t="shared" ref="B8" si="6">SUM(C8:D8)</f>
        <v>17</v>
      </c>
      <c r="C8" s="25">
        <f t="shared" ref="C8:D8" si="7">SUM(C7,F8,I8)-SUM(L8,O8,R8)</f>
        <v>6</v>
      </c>
      <c r="D8" s="26">
        <f t="shared" si="7"/>
        <v>11</v>
      </c>
      <c r="E8" s="27">
        <f t="shared" si="0"/>
        <v>0</v>
      </c>
      <c r="F8" s="25">
        <v>0</v>
      </c>
      <c r="G8" s="26">
        <v>0</v>
      </c>
      <c r="H8" s="27">
        <f t="shared" si="1"/>
        <v>1</v>
      </c>
      <c r="I8" s="25">
        <v>0</v>
      </c>
      <c r="J8" s="26">
        <v>1</v>
      </c>
      <c r="K8" s="28">
        <f t="shared" si="2"/>
        <v>0</v>
      </c>
      <c r="L8" s="25">
        <v>0</v>
      </c>
      <c r="M8" s="25">
        <v>0</v>
      </c>
      <c r="N8" s="28">
        <f t="shared" si="3"/>
        <v>1</v>
      </c>
      <c r="O8" s="25">
        <v>1</v>
      </c>
      <c r="P8" s="25">
        <v>0</v>
      </c>
      <c r="Q8" s="31">
        <f t="shared" si="4"/>
        <v>0</v>
      </c>
      <c r="R8" s="25">
        <v>0</v>
      </c>
      <c r="S8" s="25">
        <v>0</v>
      </c>
      <c r="T8" s="29">
        <f t="shared" ref="T8:T29" si="8">SUM(U8:V8)</f>
        <v>8</v>
      </c>
      <c r="U8" s="28">
        <v>8</v>
      </c>
      <c r="V8" s="25">
        <v>0</v>
      </c>
      <c r="W8" s="31">
        <f t="shared" si="5"/>
        <v>0</v>
      </c>
      <c r="X8" s="25">
        <v>0</v>
      </c>
      <c r="Y8" s="25">
        <v>0</v>
      </c>
      <c r="Z8" s="25">
        <v>0</v>
      </c>
      <c r="AA8" s="101">
        <v>0</v>
      </c>
      <c r="AB8"/>
    </row>
    <row r="9" spans="1:29" s="2" customFormat="1" ht="15.95" customHeight="1" thickBot="1">
      <c r="A9" s="112"/>
      <c r="B9" s="108">
        <f t="shared" ref="B9:Y9" si="9">SUM(B7:B8)</f>
        <v>34</v>
      </c>
      <c r="C9" s="108">
        <f t="shared" si="9"/>
        <v>13</v>
      </c>
      <c r="D9" s="108">
        <f t="shared" si="9"/>
        <v>21</v>
      </c>
      <c r="E9" s="108">
        <f t="shared" si="9"/>
        <v>3</v>
      </c>
      <c r="F9" s="108">
        <f t="shared" si="9"/>
        <v>1</v>
      </c>
      <c r="G9" s="108">
        <f t="shared" si="9"/>
        <v>2</v>
      </c>
      <c r="H9" s="108">
        <f t="shared" si="9"/>
        <v>1</v>
      </c>
      <c r="I9" s="108">
        <f t="shared" si="9"/>
        <v>0</v>
      </c>
      <c r="J9" s="108">
        <f t="shared" si="9"/>
        <v>1</v>
      </c>
      <c r="K9" s="108">
        <f t="shared" si="9"/>
        <v>0</v>
      </c>
      <c r="L9" s="108">
        <f t="shared" si="9"/>
        <v>0</v>
      </c>
      <c r="M9" s="108">
        <f t="shared" si="9"/>
        <v>0</v>
      </c>
      <c r="N9" s="108">
        <f t="shared" si="9"/>
        <v>1</v>
      </c>
      <c r="O9" s="108">
        <f t="shared" si="9"/>
        <v>1</v>
      </c>
      <c r="P9" s="108">
        <f t="shared" si="9"/>
        <v>0</v>
      </c>
      <c r="Q9" s="108">
        <f t="shared" si="9"/>
        <v>0</v>
      </c>
      <c r="R9" s="108">
        <f t="shared" si="9"/>
        <v>0</v>
      </c>
      <c r="S9" s="108">
        <f t="shared" si="9"/>
        <v>0</v>
      </c>
      <c r="T9" s="108">
        <f t="shared" si="9"/>
        <v>8</v>
      </c>
      <c r="U9" s="108">
        <f t="shared" si="9"/>
        <v>8</v>
      </c>
      <c r="V9" s="108">
        <f t="shared" si="9"/>
        <v>0</v>
      </c>
      <c r="W9" s="108">
        <f t="shared" si="9"/>
        <v>0</v>
      </c>
      <c r="X9" s="108">
        <f t="shared" si="9"/>
        <v>0</v>
      </c>
      <c r="Y9" s="108">
        <f t="shared" si="9"/>
        <v>0</v>
      </c>
      <c r="Z9" s="108">
        <v>0</v>
      </c>
      <c r="AA9" s="111">
        <v>0</v>
      </c>
    </row>
    <row r="10" spans="1:29" s="2" customFormat="1" ht="15.95" customHeight="1">
      <c r="A10" s="125">
        <v>3</v>
      </c>
      <c r="B10" s="25">
        <f>SUM(C10:D10)</f>
        <v>17</v>
      </c>
      <c r="C10" s="25">
        <f>SUM(C8,F10,I10)-SUM(L10,O10,R10)</f>
        <v>6</v>
      </c>
      <c r="D10" s="25">
        <f>SUM(D8,G10,J10)-SUM(M10,P10,S10)</f>
        <v>11</v>
      </c>
      <c r="E10" s="27">
        <f t="shared" si="0"/>
        <v>1</v>
      </c>
      <c r="F10" s="25">
        <v>1</v>
      </c>
      <c r="G10" s="26">
        <v>0</v>
      </c>
      <c r="H10" s="27">
        <f t="shared" ref="H10:H16" si="10">SUM(I10:J10)</f>
        <v>0</v>
      </c>
      <c r="I10" s="25">
        <v>0</v>
      </c>
      <c r="J10" s="26">
        <v>0</v>
      </c>
      <c r="K10" s="28">
        <f t="shared" si="2"/>
        <v>0</v>
      </c>
      <c r="L10" s="25">
        <v>0</v>
      </c>
      <c r="M10" s="25">
        <v>0</v>
      </c>
      <c r="N10" s="25">
        <f t="shared" si="3"/>
        <v>1</v>
      </c>
      <c r="O10" s="25">
        <v>1</v>
      </c>
      <c r="P10" s="25">
        <v>0</v>
      </c>
      <c r="Q10" s="31">
        <f t="shared" ref="Q10:Q16" si="11">SUM(R10:S10)</f>
        <v>0</v>
      </c>
      <c r="R10" s="25">
        <v>0</v>
      </c>
      <c r="S10" s="25">
        <v>0</v>
      </c>
      <c r="T10" s="29">
        <f t="shared" si="8"/>
        <v>9</v>
      </c>
      <c r="U10" s="28">
        <v>9</v>
      </c>
      <c r="V10" s="25">
        <v>0</v>
      </c>
      <c r="W10" s="29">
        <f>SUM(X10:Y10)</f>
        <v>0</v>
      </c>
      <c r="X10" s="28">
        <v>0</v>
      </c>
      <c r="Y10" s="25">
        <v>0</v>
      </c>
      <c r="Z10" s="25">
        <v>0</v>
      </c>
      <c r="AA10" s="101">
        <v>0</v>
      </c>
    </row>
    <row r="11" spans="1:29" s="2" customFormat="1" ht="15.95" customHeight="1">
      <c r="A11" s="24">
        <v>4</v>
      </c>
      <c r="B11" s="25">
        <f t="shared" ref="B11:B16" si="12">SUM(C11:D11)</f>
        <v>17</v>
      </c>
      <c r="C11" s="25">
        <f t="shared" ref="C11:D16" si="13">SUM(C10,F11,I11)-SUM(L11,O11,R11)</f>
        <v>6</v>
      </c>
      <c r="D11" s="26">
        <f t="shared" si="13"/>
        <v>11</v>
      </c>
      <c r="E11" s="27">
        <f t="shared" si="0"/>
        <v>1</v>
      </c>
      <c r="F11" s="25">
        <v>0</v>
      </c>
      <c r="G11" s="26">
        <v>1</v>
      </c>
      <c r="H11" s="27">
        <f t="shared" si="10"/>
        <v>0</v>
      </c>
      <c r="I11" s="25">
        <v>0</v>
      </c>
      <c r="J11" s="26">
        <v>0</v>
      </c>
      <c r="K11" s="28">
        <f t="shared" si="2"/>
        <v>0</v>
      </c>
      <c r="L11" s="25">
        <v>0</v>
      </c>
      <c r="M11" s="25">
        <v>0</v>
      </c>
      <c r="N11" s="25">
        <f t="shared" si="3"/>
        <v>1</v>
      </c>
      <c r="O11" s="25">
        <v>0</v>
      </c>
      <c r="P11" s="25">
        <v>1</v>
      </c>
      <c r="Q11" s="31">
        <f t="shared" si="11"/>
        <v>0</v>
      </c>
      <c r="R11" s="25">
        <v>0</v>
      </c>
      <c r="S11" s="25">
        <v>0</v>
      </c>
      <c r="T11" s="29">
        <f t="shared" si="8"/>
        <v>4</v>
      </c>
      <c r="U11" s="28">
        <v>0</v>
      </c>
      <c r="V11" s="25">
        <v>4</v>
      </c>
      <c r="W11" s="29">
        <f>SUM(X11:Y11)</f>
        <v>0</v>
      </c>
      <c r="X11" s="28">
        <v>0</v>
      </c>
      <c r="Y11" s="25">
        <v>0</v>
      </c>
      <c r="Z11" s="25">
        <v>0</v>
      </c>
      <c r="AA11" s="101">
        <v>0</v>
      </c>
    </row>
    <row r="12" spans="1:29" s="2" customFormat="1" ht="15.95" customHeight="1">
      <c r="A12" s="24">
        <v>5</v>
      </c>
      <c r="B12" s="25">
        <f t="shared" si="12"/>
        <v>17</v>
      </c>
      <c r="C12" s="25">
        <f t="shared" si="13"/>
        <v>7</v>
      </c>
      <c r="D12" s="26">
        <f t="shared" si="13"/>
        <v>10</v>
      </c>
      <c r="E12" s="27">
        <f t="shared" si="0"/>
        <v>3</v>
      </c>
      <c r="F12" s="25">
        <v>2</v>
      </c>
      <c r="G12" s="26">
        <v>1</v>
      </c>
      <c r="H12" s="27">
        <f t="shared" si="10"/>
        <v>0</v>
      </c>
      <c r="I12" s="25">
        <v>0</v>
      </c>
      <c r="J12" s="26">
        <v>0</v>
      </c>
      <c r="K12" s="28">
        <f t="shared" si="2"/>
        <v>1</v>
      </c>
      <c r="L12" s="25">
        <v>0</v>
      </c>
      <c r="M12" s="25">
        <v>1</v>
      </c>
      <c r="N12" s="25">
        <f t="shared" si="3"/>
        <v>2</v>
      </c>
      <c r="O12" s="25">
        <v>1</v>
      </c>
      <c r="P12" s="25">
        <v>1</v>
      </c>
      <c r="Q12" s="31">
        <f t="shared" si="11"/>
        <v>0</v>
      </c>
      <c r="R12" s="25">
        <v>0</v>
      </c>
      <c r="S12" s="25">
        <v>0</v>
      </c>
      <c r="T12" s="29">
        <f t="shared" si="8"/>
        <v>15</v>
      </c>
      <c r="U12" s="28">
        <v>9</v>
      </c>
      <c r="V12" s="25">
        <v>6</v>
      </c>
      <c r="W12" s="29">
        <f>SUM(X12:Y12)</f>
        <v>0</v>
      </c>
      <c r="X12" s="28">
        <v>0</v>
      </c>
      <c r="Y12" s="25">
        <v>0</v>
      </c>
      <c r="Z12" s="25">
        <v>0</v>
      </c>
      <c r="AA12" s="101">
        <v>0</v>
      </c>
    </row>
    <row r="13" spans="1:29" s="2" customFormat="1" ht="15.95" customHeight="1">
      <c r="A13" s="24">
        <v>6</v>
      </c>
      <c r="B13" s="25">
        <f t="shared" si="12"/>
        <v>15</v>
      </c>
      <c r="C13" s="25">
        <f t="shared" si="13"/>
        <v>7</v>
      </c>
      <c r="D13" s="26">
        <f t="shared" si="13"/>
        <v>8</v>
      </c>
      <c r="E13" s="27">
        <f t="shared" si="0"/>
        <v>1</v>
      </c>
      <c r="F13" s="25">
        <v>1</v>
      </c>
      <c r="G13" s="26">
        <v>0</v>
      </c>
      <c r="H13" s="27">
        <f t="shared" si="10"/>
        <v>1</v>
      </c>
      <c r="I13" s="25">
        <v>0</v>
      </c>
      <c r="J13" s="26">
        <v>1</v>
      </c>
      <c r="K13" s="28">
        <f t="shared" si="2"/>
        <v>0</v>
      </c>
      <c r="L13" s="25">
        <v>0</v>
      </c>
      <c r="M13" s="25">
        <v>0</v>
      </c>
      <c r="N13" s="25">
        <f t="shared" si="3"/>
        <v>4</v>
      </c>
      <c r="O13" s="25">
        <v>1</v>
      </c>
      <c r="P13" s="25">
        <v>3</v>
      </c>
      <c r="Q13" s="31">
        <f t="shared" si="11"/>
        <v>0</v>
      </c>
      <c r="R13" s="25">
        <v>0</v>
      </c>
      <c r="S13" s="25">
        <v>0</v>
      </c>
      <c r="T13" s="29">
        <f t="shared" si="8"/>
        <v>33</v>
      </c>
      <c r="U13" s="28">
        <v>7</v>
      </c>
      <c r="V13" s="25">
        <v>26</v>
      </c>
      <c r="W13" s="31">
        <f t="shared" si="5"/>
        <v>0</v>
      </c>
      <c r="X13" s="25">
        <v>0</v>
      </c>
      <c r="Y13" s="25">
        <v>0</v>
      </c>
      <c r="Z13" s="25">
        <v>0</v>
      </c>
      <c r="AA13" s="101">
        <v>0</v>
      </c>
    </row>
    <row r="14" spans="1:29" s="2" customFormat="1" ht="15.95" customHeight="1">
      <c r="A14" s="24">
        <v>7</v>
      </c>
      <c r="B14" s="25">
        <f t="shared" si="12"/>
        <v>16</v>
      </c>
      <c r="C14" s="25">
        <f t="shared" si="13"/>
        <v>8</v>
      </c>
      <c r="D14" s="26">
        <f t="shared" si="13"/>
        <v>8</v>
      </c>
      <c r="E14" s="27">
        <f t="shared" si="0"/>
        <v>2</v>
      </c>
      <c r="F14" s="25">
        <v>2</v>
      </c>
      <c r="G14" s="26">
        <v>0</v>
      </c>
      <c r="H14" s="27">
        <f t="shared" si="10"/>
        <v>0</v>
      </c>
      <c r="I14" s="25">
        <v>0</v>
      </c>
      <c r="J14" s="26">
        <v>0</v>
      </c>
      <c r="K14" s="28">
        <f t="shared" si="2"/>
        <v>1</v>
      </c>
      <c r="L14" s="25">
        <v>1</v>
      </c>
      <c r="M14" s="25">
        <v>0</v>
      </c>
      <c r="N14" s="25">
        <f t="shared" si="3"/>
        <v>0</v>
      </c>
      <c r="O14" s="25">
        <v>0</v>
      </c>
      <c r="P14" s="25">
        <v>0</v>
      </c>
      <c r="Q14" s="31">
        <f t="shared" si="11"/>
        <v>0</v>
      </c>
      <c r="R14" s="25">
        <v>0</v>
      </c>
      <c r="S14" s="25">
        <v>0</v>
      </c>
      <c r="T14" s="29">
        <f t="shared" si="8"/>
        <v>0</v>
      </c>
      <c r="U14" s="28">
        <v>0</v>
      </c>
      <c r="V14" s="25">
        <v>0</v>
      </c>
      <c r="W14" s="29">
        <f t="shared" si="5"/>
        <v>0</v>
      </c>
      <c r="X14" s="28">
        <v>0</v>
      </c>
      <c r="Y14" s="25">
        <v>0</v>
      </c>
      <c r="Z14" s="25">
        <v>0</v>
      </c>
      <c r="AA14" s="101">
        <v>0</v>
      </c>
      <c r="AB14"/>
    </row>
    <row r="15" spans="1:29" s="2" customFormat="1" ht="15.95" customHeight="1">
      <c r="A15" s="24">
        <v>8</v>
      </c>
      <c r="B15" s="25">
        <f t="shared" si="12"/>
        <v>16</v>
      </c>
      <c r="C15" s="25">
        <f t="shared" si="13"/>
        <v>10</v>
      </c>
      <c r="D15" s="26">
        <f t="shared" si="13"/>
        <v>6</v>
      </c>
      <c r="E15" s="27">
        <f t="shared" si="0"/>
        <v>2</v>
      </c>
      <c r="F15" s="25">
        <v>2</v>
      </c>
      <c r="G15" s="26">
        <v>0</v>
      </c>
      <c r="H15" s="27">
        <f t="shared" si="10"/>
        <v>0</v>
      </c>
      <c r="I15" s="25">
        <v>0</v>
      </c>
      <c r="J15" s="26">
        <v>0</v>
      </c>
      <c r="K15" s="28">
        <f t="shared" si="2"/>
        <v>0</v>
      </c>
      <c r="L15" s="25">
        <v>0</v>
      </c>
      <c r="M15" s="25">
        <v>0</v>
      </c>
      <c r="N15" s="25">
        <f t="shared" si="3"/>
        <v>2</v>
      </c>
      <c r="O15" s="25">
        <v>0</v>
      </c>
      <c r="P15" s="25">
        <v>2</v>
      </c>
      <c r="Q15" s="31">
        <f t="shared" si="11"/>
        <v>0</v>
      </c>
      <c r="R15" s="25">
        <v>0</v>
      </c>
      <c r="S15" s="25">
        <v>0</v>
      </c>
      <c r="T15" s="29">
        <f t="shared" si="8"/>
        <v>16</v>
      </c>
      <c r="U15" s="28">
        <v>0</v>
      </c>
      <c r="V15" s="25">
        <v>16</v>
      </c>
      <c r="W15" s="29">
        <f t="shared" si="5"/>
        <v>0</v>
      </c>
      <c r="X15" s="28">
        <v>0</v>
      </c>
      <c r="Y15" s="25">
        <v>0</v>
      </c>
      <c r="Z15" s="25">
        <v>0</v>
      </c>
      <c r="AA15" s="101">
        <v>0</v>
      </c>
    </row>
    <row r="16" spans="1:29" ht="15.95" customHeight="1" thickBot="1">
      <c r="A16" s="24">
        <v>9</v>
      </c>
      <c r="B16" s="25">
        <f t="shared" si="12"/>
        <v>16</v>
      </c>
      <c r="C16" s="25">
        <f t="shared" si="13"/>
        <v>10</v>
      </c>
      <c r="D16" s="26">
        <f t="shared" si="13"/>
        <v>6</v>
      </c>
      <c r="E16" s="27">
        <f>SUM(F16:G16)</f>
        <v>3</v>
      </c>
      <c r="F16" s="25">
        <v>2</v>
      </c>
      <c r="G16" s="26">
        <v>1</v>
      </c>
      <c r="H16" s="27">
        <f t="shared" si="10"/>
        <v>0</v>
      </c>
      <c r="I16" s="25">
        <v>0</v>
      </c>
      <c r="J16" s="26">
        <v>0</v>
      </c>
      <c r="K16" s="28">
        <f t="shared" si="2"/>
        <v>0</v>
      </c>
      <c r="L16" s="25">
        <v>0</v>
      </c>
      <c r="M16" s="25">
        <v>0</v>
      </c>
      <c r="N16" s="25">
        <f>SUM(O16:P16)</f>
        <v>3</v>
      </c>
      <c r="O16" s="25">
        <v>2</v>
      </c>
      <c r="P16" s="25">
        <v>1</v>
      </c>
      <c r="Q16" s="31">
        <f t="shared" si="11"/>
        <v>0</v>
      </c>
      <c r="R16" s="25">
        <v>0</v>
      </c>
      <c r="S16" s="25">
        <v>0</v>
      </c>
      <c r="T16" s="29">
        <f t="shared" si="8"/>
        <v>14</v>
      </c>
      <c r="U16" s="28">
        <v>6</v>
      </c>
      <c r="V16" s="25">
        <v>8</v>
      </c>
      <c r="W16" s="29">
        <f t="shared" si="5"/>
        <v>0</v>
      </c>
      <c r="X16" s="28">
        <v>0</v>
      </c>
      <c r="Y16" s="25">
        <v>0</v>
      </c>
      <c r="Z16" s="25">
        <v>0</v>
      </c>
      <c r="AA16" s="101">
        <v>0</v>
      </c>
      <c r="AB16" s="2"/>
    </row>
    <row r="17" spans="1:28" s="2" customFormat="1" ht="15.95" customHeight="1" thickBot="1">
      <c r="A17" s="107"/>
      <c r="B17" s="108">
        <f t="shared" ref="B17:P17" si="14">SUM(B10:B16)</f>
        <v>114</v>
      </c>
      <c r="C17" s="108">
        <f t="shared" si="14"/>
        <v>54</v>
      </c>
      <c r="D17" s="108">
        <f t="shared" si="14"/>
        <v>60</v>
      </c>
      <c r="E17" s="109">
        <f t="shared" si="14"/>
        <v>13</v>
      </c>
      <c r="F17" s="108">
        <f t="shared" si="14"/>
        <v>10</v>
      </c>
      <c r="G17" s="108">
        <f t="shared" si="14"/>
        <v>3</v>
      </c>
      <c r="H17" s="108">
        <f t="shared" si="14"/>
        <v>1</v>
      </c>
      <c r="I17" s="108">
        <f t="shared" si="14"/>
        <v>0</v>
      </c>
      <c r="J17" s="108">
        <f t="shared" si="14"/>
        <v>1</v>
      </c>
      <c r="K17" s="109">
        <f t="shared" si="14"/>
        <v>2</v>
      </c>
      <c r="L17" s="108">
        <f t="shared" si="14"/>
        <v>1</v>
      </c>
      <c r="M17" s="108">
        <f t="shared" si="14"/>
        <v>1</v>
      </c>
      <c r="N17" s="108">
        <f t="shared" si="14"/>
        <v>13</v>
      </c>
      <c r="O17" s="108">
        <f t="shared" si="14"/>
        <v>5</v>
      </c>
      <c r="P17" s="108">
        <f t="shared" si="14"/>
        <v>8</v>
      </c>
      <c r="Q17" s="108">
        <f>SUM(Q10:Q15)</f>
        <v>0</v>
      </c>
      <c r="R17" s="108">
        <f>SUM(R10:R16)</f>
        <v>0</v>
      </c>
      <c r="S17" s="108">
        <f>SUM(S10:S16)</f>
        <v>0</v>
      </c>
      <c r="T17" s="108">
        <f>SUM(T10:T16)</f>
        <v>91</v>
      </c>
      <c r="U17" s="108">
        <f>SUM(U10:U16)</f>
        <v>31</v>
      </c>
      <c r="V17" s="108">
        <f>SUM(V10:V16)</f>
        <v>60</v>
      </c>
      <c r="W17" s="108">
        <f>SUM(W10:W15)</f>
        <v>0</v>
      </c>
      <c r="X17" s="108">
        <f>SUM(X10:X16)</f>
        <v>0</v>
      </c>
      <c r="Y17" s="108">
        <f>SUM(Y10:Y16)</f>
        <v>0</v>
      </c>
      <c r="Z17" s="108">
        <v>0</v>
      </c>
      <c r="AA17" s="111">
        <v>0</v>
      </c>
    </row>
    <row r="18" spans="1:28" s="2" customFormat="1" ht="15.95" customHeight="1">
      <c r="A18" s="125">
        <v>10</v>
      </c>
      <c r="B18" s="25">
        <f>SUM(C18:D18)</f>
        <v>17</v>
      </c>
      <c r="C18" s="25">
        <f>SUM(C16,F18,I18)-SUM(L18,O18,R18)</f>
        <v>8</v>
      </c>
      <c r="D18" s="26">
        <f>SUM(D16,G18,J18)-SUM(M18,P18,S18)</f>
        <v>9</v>
      </c>
      <c r="E18" s="27">
        <f t="shared" si="0"/>
        <v>2</v>
      </c>
      <c r="F18" s="25">
        <v>0</v>
      </c>
      <c r="G18" s="26">
        <v>2</v>
      </c>
      <c r="H18" s="27">
        <f t="shared" ref="H18:H24" si="15">SUM(I18:J18)</f>
        <v>1</v>
      </c>
      <c r="I18" s="25">
        <v>0</v>
      </c>
      <c r="J18" s="26">
        <v>1</v>
      </c>
      <c r="K18" s="28">
        <f t="shared" si="2"/>
        <v>0</v>
      </c>
      <c r="L18" s="25">
        <v>0</v>
      </c>
      <c r="M18" s="25">
        <v>0</v>
      </c>
      <c r="N18" s="27">
        <f t="shared" ref="N18:N29" si="16">SUM(O18:P18)</f>
        <v>2</v>
      </c>
      <c r="O18" s="25">
        <v>2</v>
      </c>
      <c r="P18" s="25">
        <v>0</v>
      </c>
      <c r="Q18" s="31">
        <f t="shared" ref="Q18:Q24" si="17">SUM(R18:S18)</f>
        <v>0</v>
      </c>
      <c r="R18" s="25">
        <v>0</v>
      </c>
      <c r="S18" s="25">
        <v>0</v>
      </c>
      <c r="T18" s="25">
        <f t="shared" si="8"/>
        <v>6</v>
      </c>
      <c r="U18" s="28">
        <v>6</v>
      </c>
      <c r="V18" s="25">
        <v>0</v>
      </c>
      <c r="W18" s="29">
        <f t="shared" ref="W18:W24" si="18">SUM(X18:Y18)</f>
        <v>0</v>
      </c>
      <c r="X18" s="28">
        <v>0</v>
      </c>
      <c r="Y18" s="25">
        <v>0</v>
      </c>
      <c r="Z18" s="25">
        <v>0</v>
      </c>
      <c r="AA18" s="30">
        <v>0</v>
      </c>
    </row>
    <row r="19" spans="1:28" s="2" customFormat="1" ht="15.95" customHeight="1">
      <c r="A19" s="24">
        <v>11</v>
      </c>
      <c r="B19" s="25">
        <f t="shared" ref="B19:B24" si="19">SUM(C19:D19)</f>
        <v>17</v>
      </c>
      <c r="C19" s="25">
        <f t="shared" ref="C19:D24" si="20">SUM(C18,F19,I19)-SUM(L19,O19,R19)</f>
        <v>8</v>
      </c>
      <c r="D19" s="26">
        <f t="shared" si="20"/>
        <v>9</v>
      </c>
      <c r="E19" s="27">
        <f t="shared" si="0"/>
        <v>0</v>
      </c>
      <c r="F19" s="25">
        <v>0</v>
      </c>
      <c r="G19" s="26">
        <v>0</v>
      </c>
      <c r="H19" s="27">
        <f t="shared" si="15"/>
        <v>0</v>
      </c>
      <c r="I19" s="25">
        <v>0</v>
      </c>
      <c r="J19" s="26">
        <v>0</v>
      </c>
      <c r="K19" s="28">
        <f t="shared" si="2"/>
        <v>0</v>
      </c>
      <c r="L19" s="25">
        <v>0</v>
      </c>
      <c r="M19" s="25">
        <v>0</v>
      </c>
      <c r="N19" s="25">
        <f t="shared" si="16"/>
        <v>0</v>
      </c>
      <c r="O19" s="25">
        <v>0</v>
      </c>
      <c r="P19" s="25">
        <v>0</v>
      </c>
      <c r="Q19" s="31">
        <f t="shared" si="17"/>
        <v>0</v>
      </c>
      <c r="R19" s="25">
        <v>0</v>
      </c>
      <c r="S19" s="25">
        <v>0</v>
      </c>
      <c r="T19" s="25">
        <f t="shared" si="8"/>
        <v>0</v>
      </c>
      <c r="U19" s="28">
        <v>0</v>
      </c>
      <c r="V19" s="25">
        <v>0</v>
      </c>
      <c r="W19" s="29">
        <f t="shared" si="18"/>
        <v>0</v>
      </c>
      <c r="X19" s="28">
        <v>0</v>
      </c>
      <c r="Y19" s="25">
        <v>0</v>
      </c>
      <c r="Z19" s="25">
        <v>0</v>
      </c>
      <c r="AA19" s="101">
        <v>0</v>
      </c>
    </row>
    <row r="20" spans="1:28" s="2" customFormat="1" ht="15.95" customHeight="1">
      <c r="A20" s="24">
        <v>12</v>
      </c>
      <c r="B20" s="25">
        <f t="shared" si="19"/>
        <v>15</v>
      </c>
      <c r="C20" s="25">
        <f t="shared" si="20"/>
        <v>7</v>
      </c>
      <c r="D20" s="26">
        <f t="shared" si="20"/>
        <v>8</v>
      </c>
      <c r="E20" s="27">
        <f t="shared" si="0"/>
        <v>0</v>
      </c>
      <c r="F20" s="25">
        <v>0</v>
      </c>
      <c r="G20" s="26">
        <v>0</v>
      </c>
      <c r="H20" s="27">
        <f t="shared" si="15"/>
        <v>0</v>
      </c>
      <c r="I20" s="25">
        <v>0</v>
      </c>
      <c r="J20" s="26">
        <v>0</v>
      </c>
      <c r="K20" s="27">
        <f>SUM(L20:M20)</f>
        <v>1</v>
      </c>
      <c r="L20" s="25">
        <v>0</v>
      </c>
      <c r="M20" s="25">
        <v>1</v>
      </c>
      <c r="N20" s="25">
        <f t="shared" si="16"/>
        <v>1</v>
      </c>
      <c r="O20" s="25">
        <v>1</v>
      </c>
      <c r="P20" s="25">
        <v>0</v>
      </c>
      <c r="Q20" s="32">
        <f t="shared" si="17"/>
        <v>0</v>
      </c>
      <c r="R20" s="25">
        <v>0</v>
      </c>
      <c r="S20" s="25">
        <v>0</v>
      </c>
      <c r="T20" s="25">
        <f t="shared" si="8"/>
        <v>11</v>
      </c>
      <c r="U20" s="28">
        <v>11</v>
      </c>
      <c r="V20" s="25"/>
      <c r="W20" s="29">
        <v>0</v>
      </c>
      <c r="X20" s="28">
        <v>0</v>
      </c>
      <c r="Y20" s="25">
        <v>0</v>
      </c>
      <c r="Z20" s="25">
        <v>0</v>
      </c>
      <c r="AA20" s="101">
        <v>0</v>
      </c>
    </row>
    <row r="21" spans="1:28" s="2" customFormat="1" ht="15.95" customHeight="1">
      <c r="A21" s="24">
        <v>13</v>
      </c>
      <c r="B21" s="25">
        <f t="shared" si="19"/>
        <v>16</v>
      </c>
      <c r="C21" s="25">
        <f t="shared" si="20"/>
        <v>7</v>
      </c>
      <c r="D21" s="26">
        <f t="shared" si="20"/>
        <v>9</v>
      </c>
      <c r="E21" s="27">
        <f t="shared" si="0"/>
        <v>1</v>
      </c>
      <c r="F21" s="25">
        <v>1</v>
      </c>
      <c r="G21" s="26">
        <v>0</v>
      </c>
      <c r="H21" s="27">
        <f t="shared" si="15"/>
        <v>1</v>
      </c>
      <c r="I21" s="25">
        <v>0</v>
      </c>
      <c r="J21" s="26">
        <v>1</v>
      </c>
      <c r="K21" s="27">
        <f t="shared" ref="K21:K29" si="21">SUM(L21:M21)</f>
        <v>0</v>
      </c>
      <c r="L21" s="25">
        <v>0</v>
      </c>
      <c r="M21" s="25">
        <v>0</v>
      </c>
      <c r="N21" s="25">
        <f t="shared" si="16"/>
        <v>1</v>
      </c>
      <c r="O21" s="25">
        <v>1</v>
      </c>
      <c r="P21" s="25">
        <v>0</v>
      </c>
      <c r="Q21" s="31">
        <f t="shared" si="17"/>
        <v>0</v>
      </c>
      <c r="R21" s="25">
        <v>0</v>
      </c>
      <c r="S21" s="25">
        <v>0</v>
      </c>
      <c r="T21" s="25">
        <f t="shared" si="8"/>
        <v>10</v>
      </c>
      <c r="U21" s="28">
        <v>10</v>
      </c>
      <c r="V21" s="25">
        <v>0</v>
      </c>
      <c r="W21" s="29">
        <f t="shared" si="18"/>
        <v>0</v>
      </c>
      <c r="X21" s="28">
        <v>0</v>
      </c>
      <c r="Y21" s="25">
        <v>0</v>
      </c>
      <c r="Z21" s="25">
        <v>0</v>
      </c>
      <c r="AA21" s="101">
        <v>0</v>
      </c>
    </row>
    <row r="22" spans="1:28" s="2" customFormat="1" ht="15.95" customHeight="1">
      <c r="A22" s="199">
        <v>14</v>
      </c>
      <c r="B22" s="25">
        <f t="shared" si="19"/>
        <v>17</v>
      </c>
      <c r="C22" s="25">
        <f t="shared" si="20"/>
        <v>9</v>
      </c>
      <c r="D22" s="26">
        <f t="shared" si="20"/>
        <v>8</v>
      </c>
      <c r="E22" s="27">
        <f t="shared" si="0"/>
        <v>3</v>
      </c>
      <c r="F22" s="25">
        <v>3</v>
      </c>
      <c r="G22" s="26">
        <v>0</v>
      </c>
      <c r="H22" s="28">
        <f t="shared" si="15"/>
        <v>0</v>
      </c>
      <c r="I22" s="25">
        <v>0</v>
      </c>
      <c r="J22" s="26">
        <v>0</v>
      </c>
      <c r="K22" s="27">
        <f t="shared" si="21"/>
        <v>1</v>
      </c>
      <c r="L22" s="25">
        <v>1</v>
      </c>
      <c r="M22" s="25">
        <v>0</v>
      </c>
      <c r="N22" s="25">
        <f t="shared" si="16"/>
        <v>1</v>
      </c>
      <c r="O22" s="25">
        <v>0</v>
      </c>
      <c r="P22" s="25">
        <v>1</v>
      </c>
      <c r="Q22" s="32">
        <f t="shared" si="17"/>
        <v>0</v>
      </c>
      <c r="R22" s="25">
        <v>0</v>
      </c>
      <c r="S22" s="25">
        <v>0</v>
      </c>
      <c r="T22" s="25">
        <f t="shared" si="8"/>
        <v>5</v>
      </c>
      <c r="U22" s="28">
        <v>0</v>
      </c>
      <c r="V22" s="25">
        <v>5</v>
      </c>
      <c r="W22" s="29">
        <f t="shared" si="18"/>
        <v>0</v>
      </c>
      <c r="X22" s="28">
        <v>0</v>
      </c>
      <c r="Y22" s="25">
        <v>0</v>
      </c>
      <c r="Z22" s="25">
        <v>0</v>
      </c>
      <c r="AA22" s="101">
        <v>0</v>
      </c>
    </row>
    <row r="23" spans="1:28" s="2" customFormat="1" ht="15.95" customHeight="1">
      <c r="A23" s="24">
        <v>15</v>
      </c>
      <c r="B23" s="25">
        <f t="shared" si="19"/>
        <v>17</v>
      </c>
      <c r="C23" s="25">
        <f t="shared" si="20"/>
        <v>10</v>
      </c>
      <c r="D23" s="26">
        <f t="shared" si="20"/>
        <v>7</v>
      </c>
      <c r="E23" s="27">
        <f t="shared" si="0"/>
        <v>3</v>
      </c>
      <c r="F23" s="25">
        <v>3</v>
      </c>
      <c r="G23" s="26">
        <v>0</v>
      </c>
      <c r="H23" s="28">
        <f t="shared" si="15"/>
        <v>0</v>
      </c>
      <c r="I23" s="25">
        <v>0</v>
      </c>
      <c r="J23" s="26">
        <v>0</v>
      </c>
      <c r="K23" s="27">
        <f t="shared" si="21"/>
        <v>0</v>
      </c>
      <c r="L23" s="25">
        <v>0</v>
      </c>
      <c r="M23" s="25">
        <v>0</v>
      </c>
      <c r="N23" s="25">
        <f t="shared" si="16"/>
        <v>3</v>
      </c>
      <c r="O23" s="25">
        <v>2</v>
      </c>
      <c r="P23" s="25">
        <v>1</v>
      </c>
      <c r="Q23" s="32">
        <f t="shared" si="17"/>
        <v>0</v>
      </c>
      <c r="R23" s="25">
        <v>0</v>
      </c>
      <c r="S23" s="25">
        <v>0</v>
      </c>
      <c r="T23" s="25">
        <f t="shared" si="8"/>
        <v>21</v>
      </c>
      <c r="U23" s="28">
        <v>16</v>
      </c>
      <c r="V23" s="25">
        <v>5</v>
      </c>
      <c r="W23" s="29">
        <f t="shared" si="18"/>
        <v>0</v>
      </c>
      <c r="X23" s="28">
        <v>0</v>
      </c>
      <c r="Y23" s="25">
        <v>0</v>
      </c>
      <c r="Z23" s="25">
        <v>0</v>
      </c>
      <c r="AA23" s="101">
        <v>0</v>
      </c>
    </row>
    <row r="24" spans="1:28" s="2" customFormat="1" ht="15.95" customHeight="1" thickBot="1">
      <c r="A24" s="24">
        <v>16</v>
      </c>
      <c r="B24" s="25">
        <f t="shared" si="19"/>
        <v>17</v>
      </c>
      <c r="C24" s="25">
        <f t="shared" si="20"/>
        <v>9</v>
      </c>
      <c r="D24" s="26">
        <f t="shared" si="20"/>
        <v>8</v>
      </c>
      <c r="E24" s="27">
        <f t="shared" si="0"/>
        <v>0</v>
      </c>
      <c r="F24" s="25">
        <v>0</v>
      </c>
      <c r="G24" s="26">
        <v>0</v>
      </c>
      <c r="H24" s="28">
        <f t="shared" si="15"/>
        <v>1</v>
      </c>
      <c r="I24" s="25">
        <v>0</v>
      </c>
      <c r="J24" s="26">
        <v>1</v>
      </c>
      <c r="K24" s="27">
        <f t="shared" si="21"/>
        <v>0</v>
      </c>
      <c r="L24" s="25">
        <v>0</v>
      </c>
      <c r="M24" s="25">
        <v>0</v>
      </c>
      <c r="N24" s="25">
        <f t="shared" si="16"/>
        <v>1</v>
      </c>
      <c r="O24" s="25">
        <v>1</v>
      </c>
      <c r="P24" s="25">
        <v>0</v>
      </c>
      <c r="Q24" s="32">
        <f t="shared" si="17"/>
        <v>0</v>
      </c>
      <c r="R24" s="25">
        <v>0</v>
      </c>
      <c r="S24" s="25">
        <v>0</v>
      </c>
      <c r="T24" s="25">
        <f t="shared" si="8"/>
        <v>2</v>
      </c>
      <c r="U24" s="28">
        <v>2</v>
      </c>
      <c r="V24" s="25">
        <v>0</v>
      </c>
      <c r="W24" s="29">
        <f t="shared" si="18"/>
        <v>0</v>
      </c>
      <c r="X24" s="28">
        <v>0</v>
      </c>
      <c r="Y24" s="25">
        <v>0</v>
      </c>
      <c r="Z24" s="25">
        <v>0</v>
      </c>
      <c r="AA24" s="101">
        <v>0</v>
      </c>
    </row>
    <row r="25" spans="1:28" s="2" customFormat="1" ht="15.95" customHeight="1" thickBot="1">
      <c r="A25" s="107"/>
      <c r="B25" s="110">
        <f>SUM(B18:B24)</f>
        <v>116</v>
      </c>
      <c r="C25" s="110">
        <f>SUM(C18:C24)</f>
        <v>58</v>
      </c>
      <c r="D25" s="110">
        <f>SUM(D18:D24)</f>
        <v>58</v>
      </c>
      <c r="E25" s="109">
        <f t="shared" ref="E25:Y25" si="22">SUM(E18:E24)</f>
        <v>9</v>
      </c>
      <c r="F25" s="110">
        <f t="shared" si="22"/>
        <v>7</v>
      </c>
      <c r="G25" s="110">
        <f t="shared" si="22"/>
        <v>2</v>
      </c>
      <c r="H25" s="109">
        <f t="shared" si="22"/>
        <v>3</v>
      </c>
      <c r="I25" s="110">
        <f t="shared" si="22"/>
        <v>0</v>
      </c>
      <c r="J25" s="110">
        <f t="shared" si="22"/>
        <v>3</v>
      </c>
      <c r="K25" s="109">
        <f t="shared" si="22"/>
        <v>2</v>
      </c>
      <c r="L25" s="110">
        <f t="shared" si="22"/>
        <v>1</v>
      </c>
      <c r="M25" s="110">
        <f t="shared" si="22"/>
        <v>1</v>
      </c>
      <c r="N25" s="109">
        <f>SUM(N18:N24)</f>
        <v>9</v>
      </c>
      <c r="O25" s="110">
        <f t="shared" si="22"/>
        <v>7</v>
      </c>
      <c r="P25" s="110">
        <f t="shared" si="22"/>
        <v>2</v>
      </c>
      <c r="Q25" s="109">
        <f t="shared" si="22"/>
        <v>0</v>
      </c>
      <c r="R25" s="110">
        <f t="shared" si="22"/>
        <v>0</v>
      </c>
      <c r="S25" s="110">
        <f t="shared" si="22"/>
        <v>0</v>
      </c>
      <c r="T25" s="109">
        <f t="shared" si="22"/>
        <v>55</v>
      </c>
      <c r="U25" s="110">
        <f t="shared" si="22"/>
        <v>45</v>
      </c>
      <c r="V25" s="110">
        <f t="shared" si="22"/>
        <v>10</v>
      </c>
      <c r="W25" s="109">
        <f t="shared" si="22"/>
        <v>0</v>
      </c>
      <c r="X25" s="110">
        <f t="shared" si="22"/>
        <v>0</v>
      </c>
      <c r="Y25" s="110">
        <f t="shared" si="22"/>
        <v>0</v>
      </c>
      <c r="Z25" s="108">
        <v>0</v>
      </c>
      <c r="AA25" s="33">
        <v>0</v>
      </c>
    </row>
    <row r="26" spans="1:28" s="2" customFormat="1" ht="15.95" customHeight="1">
      <c r="A26" s="129">
        <v>17</v>
      </c>
      <c r="B26" s="25">
        <f t="shared" ref="B26:B32" si="23">SUM(C26:D26)</f>
        <v>17</v>
      </c>
      <c r="C26" s="25">
        <f>SUM(C24,F26,I26)-SUM(L26,O26,R26)</f>
        <v>8</v>
      </c>
      <c r="D26" s="26">
        <f>SUM(D24,G26,J26)-SUM(M26,P26,S26)</f>
        <v>9</v>
      </c>
      <c r="E26" s="27">
        <f t="shared" si="0"/>
        <v>2</v>
      </c>
      <c r="F26" s="25">
        <v>0</v>
      </c>
      <c r="G26" s="26">
        <v>2</v>
      </c>
      <c r="H26" s="28">
        <f t="shared" ref="H26:H32" si="24">SUM(I26:J26)</f>
        <v>0</v>
      </c>
      <c r="I26" s="25">
        <v>0</v>
      </c>
      <c r="J26" s="26">
        <v>0</v>
      </c>
      <c r="K26" s="27">
        <f t="shared" si="21"/>
        <v>0</v>
      </c>
      <c r="L26" s="25">
        <v>0</v>
      </c>
      <c r="M26" s="25">
        <v>0</v>
      </c>
      <c r="N26" s="25">
        <f t="shared" si="16"/>
        <v>2</v>
      </c>
      <c r="O26" s="25">
        <v>1</v>
      </c>
      <c r="P26" s="25">
        <v>1</v>
      </c>
      <c r="Q26" s="32">
        <f>SUM(R26:S26)</f>
        <v>0</v>
      </c>
      <c r="R26" s="25">
        <v>0</v>
      </c>
      <c r="S26" s="25">
        <v>0</v>
      </c>
      <c r="T26" s="25">
        <f t="shared" si="8"/>
        <v>9</v>
      </c>
      <c r="U26" s="28">
        <v>2</v>
      </c>
      <c r="V26" s="25">
        <v>7</v>
      </c>
      <c r="W26" s="29">
        <f t="shared" ref="W26:W32" si="25">SUM(X26:Y26)</f>
        <v>0</v>
      </c>
      <c r="X26" s="28">
        <v>0</v>
      </c>
      <c r="Y26" s="25">
        <v>0</v>
      </c>
      <c r="Z26" s="25">
        <v>0</v>
      </c>
      <c r="AA26" s="101">
        <v>0</v>
      </c>
      <c r="AB26" s="132"/>
    </row>
    <row r="27" spans="1:28" s="2" customFormat="1" ht="15.95" customHeight="1">
      <c r="A27" s="129">
        <v>18</v>
      </c>
      <c r="B27" s="25">
        <f t="shared" si="23"/>
        <v>17</v>
      </c>
      <c r="C27" s="25">
        <f t="shared" ref="C27:D32" si="26">SUM(C26,F27,I27)-SUM(L27,O27,R27)</f>
        <v>7</v>
      </c>
      <c r="D27" s="26">
        <f t="shared" si="26"/>
        <v>10</v>
      </c>
      <c r="E27" s="27">
        <f t="shared" si="0"/>
        <v>1</v>
      </c>
      <c r="F27" s="25">
        <v>0</v>
      </c>
      <c r="G27" s="26">
        <v>1</v>
      </c>
      <c r="H27" s="28">
        <f t="shared" si="24"/>
        <v>1</v>
      </c>
      <c r="I27" s="25">
        <v>1</v>
      </c>
      <c r="J27" s="26">
        <v>0</v>
      </c>
      <c r="K27" s="27">
        <f t="shared" si="21"/>
        <v>0</v>
      </c>
      <c r="L27" s="25">
        <v>0</v>
      </c>
      <c r="M27" s="26">
        <v>0</v>
      </c>
      <c r="N27" s="25">
        <f t="shared" si="16"/>
        <v>2</v>
      </c>
      <c r="O27" s="25">
        <v>2</v>
      </c>
      <c r="P27" s="26">
        <v>0</v>
      </c>
      <c r="Q27" s="27">
        <f>SUM(R27:S27)</f>
        <v>0</v>
      </c>
      <c r="R27" s="25">
        <v>0</v>
      </c>
      <c r="S27" s="26">
        <v>0</v>
      </c>
      <c r="T27" s="25">
        <f t="shared" si="8"/>
        <v>7</v>
      </c>
      <c r="U27" s="25">
        <v>7</v>
      </c>
      <c r="V27" s="26">
        <v>0</v>
      </c>
      <c r="W27" s="29">
        <f t="shared" si="25"/>
        <v>0</v>
      </c>
      <c r="X27" s="28">
        <v>0</v>
      </c>
      <c r="Y27" s="25">
        <v>0</v>
      </c>
      <c r="Z27" s="25">
        <v>0</v>
      </c>
      <c r="AA27" s="101">
        <v>0</v>
      </c>
    </row>
    <row r="28" spans="1:28" s="2" customFormat="1" ht="15.95" customHeight="1">
      <c r="A28" s="129">
        <v>19</v>
      </c>
      <c r="B28" s="25">
        <f t="shared" si="23"/>
        <v>16</v>
      </c>
      <c r="C28" s="25">
        <f t="shared" si="26"/>
        <v>7</v>
      </c>
      <c r="D28" s="26">
        <f t="shared" si="26"/>
        <v>9</v>
      </c>
      <c r="E28" s="27">
        <f t="shared" si="0"/>
        <v>0</v>
      </c>
      <c r="F28" s="25">
        <v>0</v>
      </c>
      <c r="G28" s="26">
        <v>0</v>
      </c>
      <c r="H28" s="28">
        <f t="shared" si="24"/>
        <v>1</v>
      </c>
      <c r="I28" s="25">
        <v>0</v>
      </c>
      <c r="J28" s="26">
        <v>1</v>
      </c>
      <c r="K28" s="27">
        <f t="shared" si="21"/>
        <v>1</v>
      </c>
      <c r="L28" s="25">
        <v>0</v>
      </c>
      <c r="M28" s="25">
        <v>1</v>
      </c>
      <c r="N28" s="25">
        <f t="shared" si="16"/>
        <v>1</v>
      </c>
      <c r="O28" s="25">
        <v>0</v>
      </c>
      <c r="P28" s="26">
        <v>1</v>
      </c>
      <c r="Q28" s="31">
        <v>0</v>
      </c>
      <c r="R28" s="25">
        <v>0</v>
      </c>
      <c r="S28" s="25">
        <v>0</v>
      </c>
      <c r="T28" s="25">
        <f t="shared" si="8"/>
        <v>11</v>
      </c>
      <c r="U28" s="25">
        <v>0</v>
      </c>
      <c r="V28" s="26">
        <v>11</v>
      </c>
      <c r="W28" s="29">
        <f t="shared" si="25"/>
        <v>0</v>
      </c>
      <c r="X28" s="28">
        <v>0</v>
      </c>
      <c r="Y28" s="25">
        <v>0</v>
      </c>
      <c r="Z28" s="25">
        <v>0</v>
      </c>
      <c r="AA28" s="101">
        <v>0</v>
      </c>
      <c r="AB28" s="9"/>
    </row>
    <row r="29" spans="1:28" s="2" customFormat="1" ht="15.95" customHeight="1">
      <c r="A29" s="129">
        <v>20</v>
      </c>
      <c r="B29" s="25">
        <f t="shared" si="23"/>
        <v>15</v>
      </c>
      <c r="C29" s="25">
        <f t="shared" si="26"/>
        <v>6</v>
      </c>
      <c r="D29" s="26">
        <f t="shared" si="26"/>
        <v>9</v>
      </c>
      <c r="E29" s="27">
        <f t="shared" si="0"/>
        <v>0</v>
      </c>
      <c r="F29" s="25">
        <v>0</v>
      </c>
      <c r="G29" s="26">
        <v>0</v>
      </c>
      <c r="H29" s="28">
        <f t="shared" si="24"/>
        <v>0</v>
      </c>
      <c r="I29" s="25">
        <v>0</v>
      </c>
      <c r="J29" s="26">
        <v>0</v>
      </c>
      <c r="K29" s="27">
        <f t="shared" si="21"/>
        <v>0</v>
      </c>
      <c r="L29" s="25">
        <v>0</v>
      </c>
      <c r="M29" s="25">
        <v>0</v>
      </c>
      <c r="N29" s="25">
        <f t="shared" si="16"/>
        <v>1</v>
      </c>
      <c r="O29" s="25">
        <v>1</v>
      </c>
      <c r="P29" s="26">
        <v>0</v>
      </c>
      <c r="Q29" s="31">
        <f>SUM(R29:S29)</f>
        <v>0</v>
      </c>
      <c r="R29" s="25">
        <v>0</v>
      </c>
      <c r="S29" s="25">
        <v>0</v>
      </c>
      <c r="T29" s="25">
        <f t="shared" si="8"/>
        <v>6</v>
      </c>
      <c r="U29" s="25">
        <v>6</v>
      </c>
      <c r="V29" s="26">
        <v>0</v>
      </c>
      <c r="W29" s="29">
        <f t="shared" si="25"/>
        <v>0</v>
      </c>
      <c r="X29" s="28">
        <v>0</v>
      </c>
      <c r="Y29" s="25">
        <v>0</v>
      </c>
      <c r="Z29" s="25">
        <v>0</v>
      </c>
      <c r="AA29" s="101">
        <v>0</v>
      </c>
      <c r="AB29" s="9"/>
    </row>
    <row r="30" spans="1:28" s="9" customFormat="1" ht="15.95" customHeight="1">
      <c r="A30" s="129">
        <v>21</v>
      </c>
      <c r="B30" s="25">
        <f t="shared" si="23"/>
        <v>15</v>
      </c>
      <c r="C30" s="25">
        <f t="shared" si="26"/>
        <v>6</v>
      </c>
      <c r="D30" s="26">
        <f t="shared" si="26"/>
        <v>9</v>
      </c>
      <c r="E30" s="27">
        <f>SUM(F30:G30)</f>
        <v>2</v>
      </c>
      <c r="F30" s="25">
        <v>1</v>
      </c>
      <c r="G30" s="26">
        <v>1</v>
      </c>
      <c r="H30" s="28">
        <f t="shared" si="24"/>
        <v>1</v>
      </c>
      <c r="I30" s="25">
        <v>1</v>
      </c>
      <c r="J30" s="26">
        <v>0</v>
      </c>
      <c r="K30" s="27">
        <f>SUM(L30:M30)</f>
        <v>1</v>
      </c>
      <c r="L30" s="25">
        <v>1</v>
      </c>
      <c r="M30" s="25">
        <v>0</v>
      </c>
      <c r="N30" s="25">
        <f>SUM(O30:P30)</f>
        <v>2</v>
      </c>
      <c r="O30" s="25">
        <v>1</v>
      </c>
      <c r="P30" s="26">
        <v>1</v>
      </c>
      <c r="Q30" s="31">
        <f>SUM(R30:S30)</f>
        <v>0</v>
      </c>
      <c r="R30" s="25">
        <v>0</v>
      </c>
      <c r="S30" s="25">
        <v>0</v>
      </c>
      <c r="T30" s="25">
        <f>SUM(U30:V30)</f>
        <v>17</v>
      </c>
      <c r="U30" s="25">
        <v>13</v>
      </c>
      <c r="V30" s="26">
        <v>4</v>
      </c>
      <c r="W30" s="29">
        <f t="shared" si="25"/>
        <v>0</v>
      </c>
      <c r="X30" s="28">
        <v>0</v>
      </c>
      <c r="Y30" s="25">
        <v>0</v>
      </c>
      <c r="Z30" s="25">
        <v>0</v>
      </c>
      <c r="AA30" s="101">
        <v>0</v>
      </c>
    </row>
    <row r="31" spans="1:28" s="9" customFormat="1" ht="15.95" customHeight="1">
      <c r="A31" s="129">
        <v>22</v>
      </c>
      <c r="B31" s="25">
        <f t="shared" si="23"/>
        <v>15</v>
      </c>
      <c r="C31" s="25">
        <f t="shared" si="26"/>
        <v>7</v>
      </c>
      <c r="D31" s="26">
        <f t="shared" si="26"/>
        <v>8</v>
      </c>
      <c r="E31" s="27">
        <f>SUM(F31:G31)</f>
        <v>0</v>
      </c>
      <c r="F31" s="25">
        <v>0</v>
      </c>
      <c r="G31" s="26">
        <v>0</v>
      </c>
      <c r="H31" s="28">
        <f t="shared" si="24"/>
        <v>1</v>
      </c>
      <c r="I31" s="25">
        <v>1</v>
      </c>
      <c r="J31" s="26">
        <v>0</v>
      </c>
      <c r="K31" s="27">
        <f>SUM(L31:M31)</f>
        <v>0</v>
      </c>
      <c r="L31" s="25">
        <v>0</v>
      </c>
      <c r="M31" s="25">
        <v>0</v>
      </c>
      <c r="N31" s="25">
        <f>SUM(O31:P31)</f>
        <v>1</v>
      </c>
      <c r="O31" s="25">
        <v>0</v>
      </c>
      <c r="P31" s="26">
        <v>1</v>
      </c>
      <c r="Q31" s="31">
        <f>SUM(R31:S31)</f>
        <v>0</v>
      </c>
      <c r="R31" s="25">
        <v>0</v>
      </c>
      <c r="S31" s="25">
        <v>0</v>
      </c>
      <c r="T31" s="25">
        <f>SUM(U31:V31)</f>
        <v>4</v>
      </c>
      <c r="U31" s="25">
        <v>0</v>
      </c>
      <c r="V31" s="26">
        <v>4</v>
      </c>
      <c r="W31" s="29">
        <f t="shared" si="25"/>
        <v>0</v>
      </c>
      <c r="X31" s="28">
        <v>0</v>
      </c>
      <c r="Y31" s="25">
        <v>0</v>
      </c>
      <c r="Z31" s="25">
        <v>0</v>
      </c>
      <c r="AA31" s="101">
        <v>0</v>
      </c>
    </row>
    <row r="32" spans="1:28" s="9" customFormat="1" ht="15.95" customHeight="1" thickBot="1">
      <c r="A32" s="129">
        <v>23</v>
      </c>
      <c r="B32" s="25">
        <f t="shared" si="23"/>
        <v>17</v>
      </c>
      <c r="C32" s="25">
        <f t="shared" si="26"/>
        <v>6</v>
      </c>
      <c r="D32" s="26">
        <f t="shared" si="26"/>
        <v>11</v>
      </c>
      <c r="E32" s="27">
        <f>SUM(F32:G32)</f>
        <v>2</v>
      </c>
      <c r="F32" s="25">
        <v>0</v>
      </c>
      <c r="G32" s="26">
        <v>2</v>
      </c>
      <c r="H32" s="28">
        <f t="shared" si="24"/>
        <v>1</v>
      </c>
      <c r="I32" s="25">
        <v>0</v>
      </c>
      <c r="J32" s="26">
        <v>1</v>
      </c>
      <c r="K32" s="27">
        <f>SUM(L32:M32)</f>
        <v>0</v>
      </c>
      <c r="L32" s="25">
        <v>0</v>
      </c>
      <c r="M32" s="25">
        <v>0</v>
      </c>
      <c r="N32" s="25">
        <f>SUM(O32:P32)</f>
        <v>1</v>
      </c>
      <c r="O32" s="25">
        <v>1</v>
      </c>
      <c r="P32" s="26">
        <v>0</v>
      </c>
      <c r="Q32" s="31">
        <f>SUM(R32:S32)</f>
        <v>0</v>
      </c>
      <c r="R32" s="25">
        <v>0</v>
      </c>
      <c r="S32" s="25">
        <v>0</v>
      </c>
      <c r="T32" s="25">
        <f>SUM(U32:V32)</f>
        <v>8</v>
      </c>
      <c r="U32" s="25">
        <v>8</v>
      </c>
      <c r="V32" s="26">
        <v>0</v>
      </c>
      <c r="W32" s="29">
        <f t="shared" si="25"/>
        <v>0</v>
      </c>
      <c r="X32" s="28">
        <v>0</v>
      </c>
      <c r="Y32" s="25">
        <v>0</v>
      </c>
      <c r="Z32" s="25">
        <v>0</v>
      </c>
      <c r="AA32" s="101">
        <v>0</v>
      </c>
    </row>
    <row r="33" spans="1:28" s="9" customFormat="1" ht="15.95" customHeight="1" thickBot="1">
      <c r="A33" s="130"/>
      <c r="B33" s="109">
        <f t="shared" ref="B33:Y33" si="27">SUM(B26:B32)</f>
        <v>112</v>
      </c>
      <c r="C33" s="109">
        <f t="shared" si="27"/>
        <v>47</v>
      </c>
      <c r="D33" s="109">
        <f t="shared" si="27"/>
        <v>65</v>
      </c>
      <c r="E33" s="109">
        <f t="shared" si="27"/>
        <v>7</v>
      </c>
      <c r="F33" s="110">
        <f t="shared" si="27"/>
        <v>1</v>
      </c>
      <c r="G33" s="110">
        <f t="shared" si="27"/>
        <v>6</v>
      </c>
      <c r="H33" s="109">
        <f t="shared" si="27"/>
        <v>5</v>
      </c>
      <c r="I33" s="110">
        <f t="shared" si="27"/>
        <v>3</v>
      </c>
      <c r="J33" s="110">
        <f t="shared" si="27"/>
        <v>2</v>
      </c>
      <c r="K33" s="109">
        <f t="shared" si="27"/>
        <v>2</v>
      </c>
      <c r="L33" s="110">
        <f t="shared" si="27"/>
        <v>1</v>
      </c>
      <c r="M33" s="110">
        <f t="shared" si="27"/>
        <v>1</v>
      </c>
      <c r="N33" s="109">
        <f t="shared" si="27"/>
        <v>10</v>
      </c>
      <c r="O33" s="110">
        <f t="shared" si="27"/>
        <v>6</v>
      </c>
      <c r="P33" s="110">
        <f t="shared" si="27"/>
        <v>4</v>
      </c>
      <c r="Q33" s="109">
        <f t="shared" si="27"/>
        <v>0</v>
      </c>
      <c r="R33" s="110">
        <f t="shared" si="27"/>
        <v>0</v>
      </c>
      <c r="S33" s="110">
        <f t="shared" si="27"/>
        <v>0</v>
      </c>
      <c r="T33" s="109">
        <f t="shared" si="27"/>
        <v>62</v>
      </c>
      <c r="U33" s="110">
        <f t="shared" si="27"/>
        <v>36</v>
      </c>
      <c r="V33" s="110">
        <f t="shared" si="27"/>
        <v>26</v>
      </c>
      <c r="W33" s="109">
        <f t="shared" si="27"/>
        <v>0</v>
      </c>
      <c r="X33" s="110">
        <f t="shared" si="27"/>
        <v>0</v>
      </c>
      <c r="Y33" s="110">
        <f t="shared" si="27"/>
        <v>0</v>
      </c>
      <c r="Z33" s="108">
        <v>0</v>
      </c>
      <c r="AA33" s="33">
        <v>0</v>
      </c>
    </row>
    <row r="34" spans="1:28" s="9" customFormat="1" ht="15.95" customHeight="1">
      <c r="A34" s="129">
        <v>24</v>
      </c>
      <c r="B34" s="25">
        <f t="shared" ref="B34:B38" si="28">SUM(C34:D34)</f>
        <v>17</v>
      </c>
      <c r="C34" s="25">
        <f>SUM(C32,F34,I34)-SUM(L34,O34,R34)</f>
        <v>6</v>
      </c>
      <c r="D34" s="26">
        <f>SUM(D32,G34,J34)-SUM(M34,P34,S34)</f>
        <v>11</v>
      </c>
      <c r="E34" s="27">
        <f t="shared" ref="E34:E38" si="29">SUM(F34:G34)</f>
        <v>0</v>
      </c>
      <c r="F34" s="25">
        <v>0</v>
      </c>
      <c r="G34" s="26">
        <v>0</v>
      </c>
      <c r="H34" s="28">
        <f t="shared" ref="H34:H38" si="30">SUM(I34:J34)</f>
        <v>0</v>
      </c>
      <c r="I34" s="25">
        <v>0</v>
      </c>
      <c r="J34" s="26">
        <v>0</v>
      </c>
      <c r="K34" s="27">
        <f t="shared" ref="K34:K37" si="31">SUM(L34:M34)</f>
        <v>0</v>
      </c>
      <c r="L34" s="25">
        <v>0</v>
      </c>
      <c r="M34" s="25">
        <v>0</v>
      </c>
      <c r="N34" s="25">
        <f>SUM(O34:P34)</f>
        <v>0</v>
      </c>
      <c r="O34" s="25">
        <v>0</v>
      </c>
      <c r="P34" s="26">
        <v>0</v>
      </c>
      <c r="Q34" s="31">
        <f>SUM(R34:S34)</f>
        <v>0</v>
      </c>
      <c r="R34" s="25">
        <v>0</v>
      </c>
      <c r="S34" s="25">
        <v>0</v>
      </c>
      <c r="T34" s="25">
        <f t="shared" ref="T34:T38" si="32">SUM(U34:V34)</f>
        <v>0</v>
      </c>
      <c r="U34" s="25">
        <v>0</v>
      </c>
      <c r="V34" s="26">
        <v>0</v>
      </c>
      <c r="W34" s="29">
        <f t="shared" ref="W34:W38" si="33">SUM(X34:Y34)</f>
        <v>0</v>
      </c>
      <c r="X34" s="28">
        <v>0</v>
      </c>
      <c r="Y34" s="25">
        <v>0</v>
      </c>
      <c r="Z34" s="25">
        <v>0</v>
      </c>
      <c r="AA34" s="101">
        <v>0</v>
      </c>
    </row>
    <row r="35" spans="1:28" s="9" customFormat="1" ht="15.95" customHeight="1">
      <c r="A35" s="129">
        <v>25</v>
      </c>
      <c r="B35" s="25">
        <f t="shared" si="28"/>
        <v>17</v>
      </c>
      <c r="C35" s="25">
        <f t="shared" ref="C35:D38" si="34">SUM(C34,F35,I35)-SUM(L35,O35,R35)</f>
        <v>7</v>
      </c>
      <c r="D35" s="26">
        <f t="shared" si="34"/>
        <v>10</v>
      </c>
      <c r="E35" s="27">
        <f t="shared" si="29"/>
        <v>2</v>
      </c>
      <c r="F35" s="25">
        <v>1</v>
      </c>
      <c r="G35" s="26">
        <v>1</v>
      </c>
      <c r="H35" s="28">
        <f t="shared" si="30"/>
        <v>1</v>
      </c>
      <c r="I35" s="25">
        <v>1</v>
      </c>
      <c r="J35" s="26">
        <v>0</v>
      </c>
      <c r="K35" s="27">
        <f t="shared" si="31"/>
        <v>0</v>
      </c>
      <c r="L35" s="25">
        <v>0</v>
      </c>
      <c r="M35" s="25">
        <v>0</v>
      </c>
      <c r="N35" s="25">
        <f t="shared" ref="N35:N38" si="35">SUM(O35:P35)</f>
        <v>3</v>
      </c>
      <c r="O35" s="25">
        <v>1</v>
      </c>
      <c r="P35" s="26">
        <v>2</v>
      </c>
      <c r="Q35" s="31">
        <f>SUM(R35:S35)</f>
        <v>0</v>
      </c>
      <c r="R35" s="25">
        <v>0</v>
      </c>
      <c r="S35" s="25">
        <v>0</v>
      </c>
      <c r="T35" s="25">
        <f t="shared" si="32"/>
        <v>53</v>
      </c>
      <c r="U35" s="25">
        <v>16</v>
      </c>
      <c r="V35" s="26">
        <v>37</v>
      </c>
      <c r="W35" s="29">
        <f t="shared" si="33"/>
        <v>0</v>
      </c>
      <c r="X35" s="28">
        <v>0</v>
      </c>
      <c r="Y35" s="25">
        <v>0</v>
      </c>
      <c r="Z35" s="25">
        <v>0</v>
      </c>
      <c r="AA35" s="101">
        <v>0</v>
      </c>
    </row>
    <row r="36" spans="1:28" s="9" customFormat="1" ht="15.95" customHeight="1">
      <c r="A36" s="129">
        <v>26</v>
      </c>
      <c r="B36" s="25">
        <f t="shared" si="28"/>
        <v>17</v>
      </c>
      <c r="C36" s="25">
        <f t="shared" si="34"/>
        <v>7</v>
      </c>
      <c r="D36" s="26">
        <f t="shared" si="34"/>
        <v>10</v>
      </c>
      <c r="E36" s="27">
        <f t="shared" si="29"/>
        <v>0</v>
      </c>
      <c r="F36" s="25">
        <v>0</v>
      </c>
      <c r="G36" s="26">
        <v>0</v>
      </c>
      <c r="H36" s="28">
        <f t="shared" si="30"/>
        <v>1</v>
      </c>
      <c r="I36" s="25">
        <v>1</v>
      </c>
      <c r="J36" s="26">
        <v>0</v>
      </c>
      <c r="K36" s="27">
        <f t="shared" si="31"/>
        <v>0</v>
      </c>
      <c r="L36" s="25">
        <v>0</v>
      </c>
      <c r="M36" s="25">
        <v>0</v>
      </c>
      <c r="N36" s="25">
        <f t="shared" si="35"/>
        <v>1</v>
      </c>
      <c r="O36" s="25">
        <v>1</v>
      </c>
      <c r="P36" s="26">
        <v>0</v>
      </c>
      <c r="Q36" s="31">
        <f>SUM(R36:S36)</f>
        <v>0</v>
      </c>
      <c r="R36" s="25">
        <v>0</v>
      </c>
      <c r="S36" s="25">
        <v>0</v>
      </c>
      <c r="T36" s="25">
        <f t="shared" si="32"/>
        <v>19</v>
      </c>
      <c r="U36" s="25">
        <v>19</v>
      </c>
      <c r="V36" s="26">
        <v>0</v>
      </c>
      <c r="W36" s="29">
        <f t="shared" si="33"/>
        <v>0</v>
      </c>
      <c r="X36" s="28">
        <v>0</v>
      </c>
      <c r="Y36" s="25">
        <v>0</v>
      </c>
      <c r="Z36" s="25">
        <v>0</v>
      </c>
      <c r="AA36" s="101">
        <v>0</v>
      </c>
    </row>
    <row r="37" spans="1:28" ht="15.95" customHeight="1">
      <c r="A37" s="129">
        <v>27</v>
      </c>
      <c r="B37" s="25">
        <f t="shared" si="28"/>
        <v>15</v>
      </c>
      <c r="C37" s="25">
        <f t="shared" si="34"/>
        <v>6</v>
      </c>
      <c r="D37" s="26">
        <f t="shared" si="34"/>
        <v>9</v>
      </c>
      <c r="E37" s="27">
        <f t="shared" si="29"/>
        <v>0</v>
      </c>
      <c r="F37" s="25">
        <v>0</v>
      </c>
      <c r="G37" s="26">
        <v>0</v>
      </c>
      <c r="H37" s="28">
        <f t="shared" si="30"/>
        <v>0</v>
      </c>
      <c r="I37" s="25">
        <v>0</v>
      </c>
      <c r="J37" s="26">
        <v>0</v>
      </c>
      <c r="K37" s="27">
        <f t="shared" si="31"/>
        <v>0</v>
      </c>
      <c r="L37" s="25">
        <v>0</v>
      </c>
      <c r="M37" s="25">
        <v>0</v>
      </c>
      <c r="N37" s="25">
        <f t="shared" si="35"/>
        <v>2</v>
      </c>
      <c r="O37" s="25">
        <v>1</v>
      </c>
      <c r="P37" s="26">
        <v>1</v>
      </c>
      <c r="Q37" s="31">
        <v>0</v>
      </c>
      <c r="R37" s="25">
        <v>0</v>
      </c>
      <c r="S37" s="25">
        <v>0</v>
      </c>
      <c r="T37" s="25">
        <f t="shared" si="32"/>
        <v>12</v>
      </c>
      <c r="U37" s="25">
        <v>8</v>
      </c>
      <c r="V37" s="26">
        <v>4</v>
      </c>
      <c r="W37" s="29">
        <f t="shared" si="33"/>
        <v>0</v>
      </c>
      <c r="X37" s="28">
        <v>0</v>
      </c>
      <c r="Y37" s="25">
        <v>0</v>
      </c>
      <c r="Z37" s="25">
        <v>0</v>
      </c>
      <c r="AA37" s="101">
        <v>0</v>
      </c>
    </row>
    <row r="38" spans="1:28" ht="15.95" customHeight="1">
      <c r="A38" s="129">
        <v>28</v>
      </c>
      <c r="B38" s="25">
        <f t="shared" si="28"/>
        <v>16</v>
      </c>
      <c r="C38" s="25">
        <f t="shared" si="34"/>
        <v>7</v>
      </c>
      <c r="D38" s="26">
        <f t="shared" si="34"/>
        <v>9</v>
      </c>
      <c r="E38" s="27">
        <f t="shared" si="29"/>
        <v>4</v>
      </c>
      <c r="F38" s="25">
        <v>1</v>
      </c>
      <c r="G38" s="26">
        <v>3</v>
      </c>
      <c r="H38" s="28">
        <f t="shared" si="30"/>
        <v>0</v>
      </c>
      <c r="I38" s="25">
        <v>0</v>
      </c>
      <c r="J38" s="26">
        <v>0</v>
      </c>
      <c r="K38" s="27">
        <v>0</v>
      </c>
      <c r="L38" s="25">
        <v>0</v>
      </c>
      <c r="M38" s="25">
        <v>0</v>
      </c>
      <c r="N38" s="25">
        <f t="shared" si="35"/>
        <v>3</v>
      </c>
      <c r="O38" s="25">
        <v>0</v>
      </c>
      <c r="P38" s="26">
        <v>3</v>
      </c>
      <c r="Q38" s="31">
        <f>SUM(R38:S38)</f>
        <v>0</v>
      </c>
      <c r="R38" s="25">
        <v>0</v>
      </c>
      <c r="S38" s="25">
        <v>0</v>
      </c>
      <c r="T38" s="25">
        <f t="shared" si="32"/>
        <v>15</v>
      </c>
      <c r="U38" s="25">
        <v>0</v>
      </c>
      <c r="V38" s="26">
        <v>15</v>
      </c>
      <c r="W38" s="29">
        <f t="shared" si="33"/>
        <v>0</v>
      </c>
      <c r="X38" s="28">
        <v>0</v>
      </c>
      <c r="Y38" s="25">
        <v>0</v>
      </c>
      <c r="Z38" s="25">
        <v>0</v>
      </c>
      <c r="AA38" s="101">
        <v>0</v>
      </c>
    </row>
    <row r="39" spans="1:28" ht="15.95" customHeight="1">
      <c r="A39" s="129">
        <v>29</v>
      </c>
      <c r="B39" s="25">
        <f t="shared" ref="B39:B40" si="36">SUM(C39:D39)</f>
        <v>17</v>
      </c>
      <c r="C39" s="25">
        <f t="shared" ref="C39:C40" si="37">SUM(C38,F39,I39)-SUM(L39,O39,R39)</f>
        <v>8</v>
      </c>
      <c r="D39" s="26">
        <f t="shared" ref="D39:D40" si="38">SUM(D38,G39,J39)-SUM(M39,P39,S39)</f>
        <v>9</v>
      </c>
      <c r="E39" s="27">
        <f t="shared" ref="E39:E40" si="39">SUM(F39:G39)</f>
        <v>2</v>
      </c>
      <c r="F39" s="25">
        <v>1</v>
      </c>
      <c r="G39" s="26">
        <v>1</v>
      </c>
      <c r="H39" s="28">
        <f t="shared" ref="H39:H40" si="40">SUM(I39:J39)</f>
        <v>0</v>
      </c>
      <c r="I39" s="25">
        <v>0</v>
      </c>
      <c r="J39" s="26">
        <v>0</v>
      </c>
      <c r="K39" s="27">
        <v>0</v>
      </c>
      <c r="L39" s="25">
        <v>0</v>
      </c>
      <c r="M39" s="25">
        <v>0</v>
      </c>
      <c r="N39" s="25">
        <f t="shared" ref="N39:N40" si="41">SUM(O39:P39)</f>
        <v>1</v>
      </c>
      <c r="O39" s="25">
        <v>0</v>
      </c>
      <c r="P39" s="26">
        <v>1</v>
      </c>
      <c r="Q39" s="31">
        <f>SUM(R39:S39)</f>
        <v>0</v>
      </c>
      <c r="R39" s="25">
        <v>0</v>
      </c>
      <c r="S39" s="25">
        <v>0</v>
      </c>
      <c r="T39" s="25">
        <f t="shared" ref="T39:T40" si="42">SUM(U39:V39)</f>
        <v>1</v>
      </c>
      <c r="U39" s="25">
        <v>0</v>
      </c>
      <c r="V39" s="26">
        <v>1</v>
      </c>
      <c r="W39" s="29">
        <f t="shared" ref="W39:W40" si="43">SUM(X39:Y39)</f>
        <v>0</v>
      </c>
      <c r="X39" s="28">
        <v>0</v>
      </c>
      <c r="Y39" s="25">
        <v>0</v>
      </c>
      <c r="Z39" s="25">
        <v>0</v>
      </c>
      <c r="AA39" s="101">
        <v>0</v>
      </c>
    </row>
    <row r="40" spans="1:28" ht="15.95" customHeight="1" thickBot="1">
      <c r="A40" s="129">
        <v>30</v>
      </c>
      <c r="B40" s="25">
        <f t="shared" si="36"/>
        <v>17</v>
      </c>
      <c r="C40" s="25">
        <f t="shared" si="37"/>
        <v>8</v>
      </c>
      <c r="D40" s="26">
        <f t="shared" si="38"/>
        <v>9</v>
      </c>
      <c r="E40" s="27">
        <f t="shared" si="39"/>
        <v>0</v>
      </c>
      <c r="F40" s="25">
        <v>0</v>
      </c>
      <c r="G40" s="26">
        <v>0</v>
      </c>
      <c r="H40" s="28">
        <f t="shared" si="40"/>
        <v>0</v>
      </c>
      <c r="I40" s="25">
        <v>0</v>
      </c>
      <c r="J40" s="26">
        <v>0</v>
      </c>
      <c r="K40" s="27">
        <v>0</v>
      </c>
      <c r="L40" s="25">
        <v>0</v>
      </c>
      <c r="M40" s="25">
        <v>0</v>
      </c>
      <c r="N40" s="25">
        <f t="shared" si="41"/>
        <v>0</v>
      </c>
      <c r="O40" s="25">
        <v>0</v>
      </c>
      <c r="P40" s="26">
        <v>0</v>
      </c>
      <c r="Q40" s="31">
        <f>SUM(R40:S40)</f>
        <v>0</v>
      </c>
      <c r="R40" s="25">
        <v>0</v>
      </c>
      <c r="S40" s="25">
        <v>0</v>
      </c>
      <c r="T40" s="25">
        <f t="shared" si="42"/>
        <v>0</v>
      </c>
      <c r="U40" s="25">
        <v>0</v>
      </c>
      <c r="V40" s="26">
        <v>0</v>
      </c>
      <c r="W40" s="29">
        <f t="shared" si="43"/>
        <v>0</v>
      </c>
      <c r="X40" s="28">
        <v>0</v>
      </c>
      <c r="Y40" s="25">
        <v>0</v>
      </c>
      <c r="Z40" s="25">
        <v>0</v>
      </c>
      <c r="AA40" s="101">
        <v>0</v>
      </c>
    </row>
    <row r="41" spans="1:28" ht="15.95" customHeight="1" thickBot="1">
      <c r="A41" s="107"/>
      <c r="B41" s="109">
        <f>SUM(B34:B40)</f>
        <v>116</v>
      </c>
      <c r="C41" s="109">
        <f>SUM(C34:C40)</f>
        <v>49</v>
      </c>
      <c r="D41" s="109">
        <f>SUM(D34:D40)</f>
        <v>67</v>
      </c>
      <c r="E41" s="109">
        <f t="shared" ref="E41:Y41" si="44">SUM(E34:E40)</f>
        <v>8</v>
      </c>
      <c r="F41" s="110">
        <f t="shared" si="44"/>
        <v>3</v>
      </c>
      <c r="G41" s="110">
        <f t="shared" si="44"/>
        <v>5</v>
      </c>
      <c r="H41" s="109">
        <f t="shared" si="44"/>
        <v>2</v>
      </c>
      <c r="I41" s="110">
        <f t="shared" si="44"/>
        <v>2</v>
      </c>
      <c r="J41" s="110">
        <f t="shared" si="44"/>
        <v>0</v>
      </c>
      <c r="K41" s="109">
        <f t="shared" si="44"/>
        <v>0</v>
      </c>
      <c r="L41" s="110">
        <f t="shared" si="44"/>
        <v>0</v>
      </c>
      <c r="M41" s="110">
        <f t="shared" si="44"/>
        <v>0</v>
      </c>
      <c r="N41" s="109">
        <f t="shared" si="44"/>
        <v>10</v>
      </c>
      <c r="O41" s="110">
        <f t="shared" si="44"/>
        <v>3</v>
      </c>
      <c r="P41" s="110">
        <f t="shared" si="44"/>
        <v>7</v>
      </c>
      <c r="Q41" s="109">
        <f t="shared" si="44"/>
        <v>0</v>
      </c>
      <c r="R41" s="110">
        <f t="shared" si="44"/>
        <v>0</v>
      </c>
      <c r="S41" s="110">
        <f t="shared" si="44"/>
        <v>0</v>
      </c>
      <c r="T41" s="109">
        <f t="shared" si="44"/>
        <v>100</v>
      </c>
      <c r="U41" s="110">
        <f t="shared" si="44"/>
        <v>43</v>
      </c>
      <c r="V41" s="110">
        <f t="shared" si="44"/>
        <v>57</v>
      </c>
      <c r="W41" s="109">
        <f t="shared" si="44"/>
        <v>0</v>
      </c>
      <c r="X41" s="110">
        <f t="shared" si="44"/>
        <v>0</v>
      </c>
      <c r="Y41" s="110">
        <f t="shared" si="44"/>
        <v>0</v>
      </c>
      <c r="Z41" s="108">
        <v>0</v>
      </c>
      <c r="AA41" s="33">
        <v>0</v>
      </c>
    </row>
    <row r="42" spans="1:28" ht="15.95" customHeight="1" thickBot="1">
      <c r="A42" s="255">
        <v>31</v>
      </c>
      <c r="B42" s="25">
        <f t="shared" ref="B42" si="45">SUM(C42:D42)</f>
        <v>15</v>
      </c>
      <c r="C42" s="25">
        <f>SUM(C40,F42,I42)-SUM(L42,O42,R42)</f>
        <v>6</v>
      </c>
      <c r="D42" s="26">
        <f>SUM(D40,G42,J42)-SUM(M42,P42,S42)</f>
        <v>9</v>
      </c>
      <c r="E42" s="27">
        <f t="shared" ref="E42" si="46">SUM(F42:G42)</f>
        <v>1</v>
      </c>
      <c r="F42" s="25">
        <v>1</v>
      </c>
      <c r="G42" s="26">
        <v>0</v>
      </c>
      <c r="H42" s="28">
        <f t="shared" ref="H42" si="47">SUM(I42:J42)</f>
        <v>0</v>
      </c>
      <c r="I42" s="25">
        <v>0</v>
      </c>
      <c r="J42" s="26">
        <v>0</v>
      </c>
      <c r="K42" s="27">
        <v>0</v>
      </c>
      <c r="L42" s="25">
        <v>0</v>
      </c>
      <c r="M42" s="25">
        <v>0</v>
      </c>
      <c r="N42" s="25">
        <f t="shared" ref="N42" si="48">SUM(O42:P42)</f>
        <v>3</v>
      </c>
      <c r="O42" s="25">
        <v>3</v>
      </c>
      <c r="P42" s="26">
        <v>0</v>
      </c>
      <c r="Q42" s="31">
        <f>SUM(R42:S42)</f>
        <v>0</v>
      </c>
      <c r="R42" s="25">
        <v>0</v>
      </c>
      <c r="S42" s="25">
        <v>0</v>
      </c>
      <c r="T42" s="25">
        <f t="shared" ref="T42" si="49">SUM(U42:V42)</f>
        <v>24</v>
      </c>
      <c r="U42" s="25">
        <v>24</v>
      </c>
      <c r="V42" s="26">
        <v>0</v>
      </c>
      <c r="W42" s="29">
        <f t="shared" ref="W42" si="50">SUM(X42:Y42)</f>
        <v>0</v>
      </c>
      <c r="X42" s="28">
        <v>0</v>
      </c>
      <c r="Y42" s="25">
        <v>0</v>
      </c>
      <c r="Z42" s="25">
        <v>0</v>
      </c>
      <c r="AA42" s="101">
        <v>0</v>
      </c>
    </row>
    <row r="43" spans="1:28" ht="15.95" customHeight="1" thickBot="1">
      <c r="A43" s="107"/>
      <c r="B43" s="109">
        <f>SUM(B42:B42)</f>
        <v>15</v>
      </c>
      <c r="C43" s="109">
        <f>SUM(C42:C42)</f>
        <v>6</v>
      </c>
      <c r="D43" s="109">
        <f>SUM(D42:D42)</f>
        <v>9</v>
      </c>
      <c r="E43" s="109">
        <f t="shared" ref="E43:Y43" si="51">SUM(E42:E42)</f>
        <v>1</v>
      </c>
      <c r="F43" s="109">
        <f t="shared" si="51"/>
        <v>1</v>
      </c>
      <c r="G43" s="109">
        <f t="shared" si="51"/>
        <v>0</v>
      </c>
      <c r="H43" s="109">
        <f t="shared" si="51"/>
        <v>0</v>
      </c>
      <c r="I43" s="109">
        <f t="shared" si="51"/>
        <v>0</v>
      </c>
      <c r="J43" s="109">
        <f t="shared" si="51"/>
        <v>0</v>
      </c>
      <c r="K43" s="109">
        <f t="shared" si="51"/>
        <v>0</v>
      </c>
      <c r="L43" s="109">
        <f t="shared" si="51"/>
        <v>0</v>
      </c>
      <c r="M43" s="109">
        <f t="shared" si="51"/>
        <v>0</v>
      </c>
      <c r="N43" s="109">
        <f t="shared" si="51"/>
        <v>3</v>
      </c>
      <c r="O43" s="109">
        <f t="shared" si="51"/>
        <v>3</v>
      </c>
      <c r="P43" s="109">
        <f t="shared" si="51"/>
        <v>0</v>
      </c>
      <c r="Q43" s="109">
        <f t="shared" si="51"/>
        <v>0</v>
      </c>
      <c r="R43" s="109">
        <f t="shared" si="51"/>
        <v>0</v>
      </c>
      <c r="S43" s="109">
        <f t="shared" si="51"/>
        <v>0</v>
      </c>
      <c r="T43" s="109">
        <f t="shared" si="51"/>
        <v>24</v>
      </c>
      <c r="U43" s="109">
        <f t="shared" si="51"/>
        <v>24</v>
      </c>
      <c r="V43" s="109">
        <f t="shared" si="51"/>
        <v>0</v>
      </c>
      <c r="W43" s="109">
        <f t="shared" si="51"/>
        <v>0</v>
      </c>
      <c r="X43" s="109">
        <f t="shared" si="51"/>
        <v>0</v>
      </c>
      <c r="Y43" s="109">
        <f t="shared" si="51"/>
        <v>0</v>
      </c>
      <c r="Z43" s="108">
        <v>0</v>
      </c>
      <c r="AA43" s="33">
        <v>0</v>
      </c>
      <c r="AB43" s="269"/>
    </row>
    <row r="44" spans="1:28" ht="15.95" customHeight="1" thickBot="1">
      <c r="A44" s="113"/>
      <c r="B44" s="179">
        <f t="shared" ref="B44:Y44" si="52">SUM(B9,B17,B25,B33,B41,B43)</f>
        <v>507</v>
      </c>
      <c r="C44" s="179">
        <f t="shared" si="52"/>
        <v>227</v>
      </c>
      <c r="D44" s="179">
        <f t="shared" si="52"/>
        <v>280</v>
      </c>
      <c r="E44" s="179">
        <f t="shared" si="52"/>
        <v>41</v>
      </c>
      <c r="F44" s="179">
        <f t="shared" si="52"/>
        <v>23</v>
      </c>
      <c r="G44" s="179">
        <f t="shared" si="52"/>
        <v>18</v>
      </c>
      <c r="H44" s="179">
        <f t="shared" si="52"/>
        <v>12</v>
      </c>
      <c r="I44" s="179">
        <f t="shared" si="52"/>
        <v>5</v>
      </c>
      <c r="J44" s="179">
        <f t="shared" si="52"/>
        <v>7</v>
      </c>
      <c r="K44" s="179">
        <f t="shared" si="52"/>
        <v>6</v>
      </c>
      <c r="L44" s="179">
        <f t="shared" si="52"/>
        <v>3</v>
      </c>
      <c r="M44" s="179">
        <f t="shared" si="52"/>
        <v>3</v>
      </c>
      <c r="N44" s="179">
        <f t="shared" si="52"/>
        <v>46</v>
      </c>
      <c r="O44" s="179">
        <f t="shared" si="52"/>
        <v>25</v>
      </c>
      <c r="P44" s="179">
        <f t="shared" si="52"/>
        <v>21</v>
      </c>
      <c r="Q44" s="179">
        <f t="shared" si="52"/>
        <v>0</v>
      </c>
      <c r="R44" s="179">
        <f t="shared" si="52"/>
        <v>0</v>
      </c>
      <c r="S44" s="179">
        <f t="shared" si="52"/>
        <v>0</v>
      </c>
      <c r="T44" s="179">
        <f t="shared" si="52"/>
        <v>340</v>
      </c>
      <c r="U44" s="179">
        <f t="shared" si="52"/>
        <v>187</v>
      </c>
      <c r="V44" s="179">
        <f t="shared" si="52"/>
        <v>153</v>
      </c>
      <c r="W44" s="179">
        <f t="shared" si="52"/>
        <v>0</v>
      </c>
      <c r="X44" s="179">
        <f t="shared" si="52"/>
        <v>0</v>
      </c>
      <c r="Y44" s="179">
        <f t="shared" si="52"/>
        <v>0</v>
      </c>
      <c r="Z44" s="180"/>
      <c r="AA44" s="181"/>
      <c r="AB44" s="268">
        <f>SUM(AB37:AB41)</f>
        <v>0</v>
      </c>
    </row>
    <row r="45" spans="1:28" ht="15.95" customHeight="1">
      <c r="N45" s="6">
        <f>SUM(AC7,E44,H44)-SUM(K44,N44,Q44)</f>
        <v>15</v>
      </c>
      <c r="T45" s="6"/>
    </row>
    <row r="46" spans="1:28" ht="15.95" customHeight="1"/>
    <row r="47" spans="1:28" ht="15.95" customHeight="1"/>
    <row r="48" spans="1:28" ht="15.95" customHeight="1">
      <c r="W48" s="131"/>
    </row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spans="24:24" ht="15.95" customHeight="1"/>
    <row r="66" spans="24:24" ht="15.95" customHeight="1"/>
    <row r="67" spans="24:24" ht="15.95" customHeight="1"/>
    <row r="68" spans="24:24" ht="15.95" customHeight="1"/>
    <row r="69" spans="24:24" ht="15.95" customHeight="1"/>
    <row r="70" spans="24:24" ht="15.95" customHeight="1"/>
    <row r="71" spans="24:24" ht="15.95" customHeight="1"/>
    <row r="72" spans="24:24" ht="15.95" customHeight="1"/>
    <row r="73" spans="24:24" ht="15.95" customHeight="1"/>
    <row r="74" spans="24:24" ht="15.95" customHeight="1">
      <c r="X74" s="201" t="s">
        <v>99</v>
      </c>
    </row>
    <row r="75" spans="24:24" ht="15.95" customHeight="1"/>
    <row r="76" spans="24:24" ht="15.95" customHeight="1"/>
    <row r="77" spans="24:24" ht="15.95" customHeight="1"/>
    <row r="78" spans="24:24" ht="15.95" customHeight="1"/>
    <row r="79" spans="24:24" ht="15.95" customHeight="1"/>
    <row r="80" spans="24:24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9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Hoja9"/>
  <dimension ref="A1:AC125"/>
  <sheetViews>
    <sheetView workbookViewId="0">
      <pane xSplit="2" ySplit="6" topLeftCell="C37" activePane="bottomRight" state="frozen"/>
      <selection pane="topRight" activeCell="C1" sqref="C1"/>
      <selection pane="bottomLeft" activeCell="A7" sqref="A7"/>
      <selection pane="bottomRight" activeCell="E49" sqref="E49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3" width="7.28515625" customWidth="1"/>
    <col min="14" max="14" width="8.140625" customWidth="1"/>
    <col min="15" max="15" width="6.5703125" customWidth="1"/>
    <col min="16" max="17" width="7.28515625" customWidth="1"/>
    <col min="18" max="18" width="6.42578125" customWidth="1"/>
    <col min="19" max="19" width="7.28515625" customWidth="1"/>
    <col min="20" max="20" width="6.5703125" customWidth="1"/>
    <col min="21" max="25" width="7.28515625" customWidth="1"/>
    <col min="26" max="26" width="4.7109375" customWidth="1"/>
    <col min="27" max="27" width="5.7109375" style="2" customWidth="1"/>
  </cols>
  <sheetData>
    <row r="1" spans="1:29" ht="15.75">
      <c r="A1" s="298" t="s">
        <v>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</row>
    <row r="2" spans="1:29">
      <c r="A2" s="3" t="s">
        <v>118</v>
      </c>
      <c r="B2" s="3"/>
      <c r="C2" s="3"/>
      <c r="D2" s="4"/>
      <c r="E2" s="4" t="s">
        <v>69</v>
      </c>
      <c r="F2" s="4"/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99" t="s">
        <v>2</v>
      </c>
      <c r="C4" s="300"/>
      <c r="D4" s="329"/>
      <c r="E4" s="347" t="s">
        <v>7</v>
      </c>
      <c r="F4" s="348"/>
      <c r="G4" s="349"/>
      <c r="H4" s="330" t="s">
        <v>3</v>
      </c>
      <c r="I4" s="330"/>
      <c r="J4" s="331"/>
      <c r="K4" s="330" t="s">
        <v>3</v>
      </c>
      <c r="L4" s="330"/>
      <c r="M4" s="331"/>
      <c r="N4" s="332" t="s">
        <v>4</v>
      </c>
      <c r="O4" s="332"/>
      <c r="P4" s="332"/>
      <c r="Q4" s="332"/>
      <c r="R4" s="332"/>
      <c r="S4" s="333"/>
      <c r="T4" s="336" t="s">
        <v>16</v>
      </c>
      <c r="U4" s="337"/>
      <c r="V4" s="338"/>
      <c r="W4" s="336" t="s">
        <v>18</v>
      </c>
      <c r="X4" s="337"/>
      <c r="Y4" s="338"/>
      <c r="Z4" s="334" t="s">
        <v>20</v>
      </c>
      <c r="AA4" s="315"/>
    </row>
    <row r="5" spans="1:29" s="11" customFormat="1" ht="14.25" customHeight="1" thickBot="1">
      <c r="A5" s="12" t="s">
        <v>5</v>
      </c>
      <c r="B5" s="317" t="s">
        <v>6</v>
      </c>
      <c r="C5" s="318"/>
      <c r="D5" s="345"/>
      <c r="E5" s="350"/>
      <c r="F5" s="351"/>
      <c r="G5" s="352"/>
      <c r="H5" s="316" t="s">
        <v>8</v>
      </c>
      <c r="I5" s="316"/>
      <c r="J5" s="346"/>
      <c r="K5" s="316" t="s">
        <v>9</v>
      </c>
      <c r="L5" s="316"/>
      <c r="M5" s="346"/>
      <c r="N5" s="343" t="s">
        <v>10</v>
      </c>
      <c r="O5" s="343"/>
      <c r="P5" s="344"/>
      <c r="Q5" s="342" t="s">
        <v>11</v>
      </c>
      <c r="R5" s="343"/>
      <c r="S5" s="344"/>
      <c r="T5" s="339" t="s">
        <v>17</v>
      </c>
      <c r="U5" s="340"/>
      <c r="V5" s="341"/>
      <c r="W5" s="339" t="s">
        <v>19</v>
      </c>
      <c r="X5" s="340"/>
      <c r="Y5" s="341"/>
      <c r="Z5" s="335"/>
      <c r="AA5" s="316"/>
      <c r="AC5" s="11">
        <v>17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5" t="s">
        <v>13</v>
      </c>
      <c r="F6" s="15" t="s">
        <v>14</v>
      </c>
      <c r="G6" s="22" t="s">
        <v>15</v>
      </c>
      <c r="H6" s="148" t="s">
        <v>13</v>
      </c>
      <c r="I6" s="17" t="s">
        <v>14</v>
      </c>
      <c r="J6" s="23" t="s">
        <v>15</v>
      </c>
      <c r="K6" s="148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26"/>
      <c r="AC6" s="126">
        <v>7</v>
      </c>
    </row>
    <row r="7" spans="1:29" s="2" customFormat="1" ht="15.95" customHeight="1">
      <c r="A7" s="125">
        <v>1</v>
      </c>
      <c r="B7" s="25">
        <f>SUM(C7:D7)</f>
        <v>25</v>
      </c>
      <c r="C7" s="25">
        <f>SUM(AC5,F7,I7)-SUM(L7,O7,R7)</f>
        <v>17</v>
      </c>
      <c r="D7" s="25">
        <f>SUM(AC6,G7,J7)-SUM(M7,P7,S7)</f>
        <v>8</v>
      </c>
      <c r="E7" s="27">
        <f t="shared" ref="E7:E29" si="0">SUM(F7:G7)</f>
        <v>3</v>
      </c>
      <c r="F7" s="25">
        <v>1</v>
      </c>
      <c r="G7" s="26">
        <v>2</v>
      </c>
      <c r="H7" s="27">
        <f t="shared" ref="H7:H8" si="1">SUM(I7:J7)</f>
        <v>1</v>
      </c>
      <c r="I7" s="25">
        <v>1</v>
      </c>
      <c r="J7" s="26">
        <v>0</v>
      </c>
      <c r="K7" s="28">
        <f t="shared" ref="K7:K8" si="2">SUM(L7:M7)</f>
        <v>0</v>
      </c>
      <c r="L7" s="25">
        <v>0</v>
      </c>
      <c r="M7" s="25">
        <v>0</v>
      </c>
      <c r="N7" s="28">
        <f t="shared" ref="N7:N15" si="3">SUM(O7:P7)</f>
        <v>1</v>
      </c>
      <c r="O7" s="25">
        <v>1</v>
      </c>
      <c r="P7" s="25">
        <v>0</v>
      </c>
      <c r="Q7" s="31">
        <f t="shared" ref="Q7:Q8" si="4">SUM(R7:S7)</f>
        <v>2</v>
      </c>
      <c r="R7" s="25">
        <v>1</v>
      </c>
      <c r="S7" s="25">
        <v>1</v>
      </c>
      <c r="T7" s="29">
        <f>SUM(U7:V7)</f>
        <v>90</v>
      </c>
      <c r="U7" s="28">
        <v>46</v>
      </c>
      <c r="V7" s="25">
        <v>44</v>
      </c>
      <c r="W7" s="31">
        <f t="shared" ref="W7:W16" si="5">SUM(X7:Y7)</f>
        <v>0</v>
      </c>
      <c r="X7" s="25">
        <v>0</v>
      </c>
      <c r="Y7" s="25">
        <v>0</v>
      </c>
      <c r="Z7" s="25">
        <v>0</v>
      </c>
      <c r="AA7" s="101">
        <v>0</v>
      </c>
      <c r="AC7" s="2">
        <f>SUM(AC5:AC6)</f>
        <v>24</v>
      </c>
    </row>
    <row r="8" spans="1:29" s="2" customFormat="1" ht="15.95" customHeight="1" thickBot="1">
      <c r="A8" s="24">
        <v>2</v>
      </c>
      <c r="B8" s="25">
        <f t="shared" ref="B8" si="6">SUM(C8:D8)</f>
        <v>25</v>
      </c>
      <c r="C8" s="25">
        <f t="shared" ref="C8:D8" si="7">SUM(C7,F8,I8)-SUM(L8,O8,R8)</f>
        <v>17</v>
      </c>
      <c r="D8" s="26">
        <f t="shared" si="7"/>
        <v>8</v>
      </c>
      <c r="E8" s="27">
        <f t="shared" si="0"/>
        <v>0</v>
      </c>
      <c r="F8" s="25">
        <v>0</v>
      </c>
      <c r="G8" s="26">
        <v>0</v>
      </c>
      <c r="H8" s="27">
        <f t="shared" si="1"/>
        <v>0</v>
      </c>
      <c r="I8" s="25">
        <v>0</v>
      </c>
      <c r="J8" s="26">
        <v>0</v>
      </c>
      <c r="K8" s="28">
        <f t="shared" si="2"/>
        <v>0</v>
      </c>
      <c r="L8" s="25">
        <v>0</v>
      </c>
      <c r="M8" s="25">
        <v>0</v>
      </c>
      <c r="N8" s="28">
        <f t="shared" si="3"/>
        <v>0</v>
      </c>
      <c r="O8" s="25">
        <v>0</v>
      </c>
      <c r="P8" s="25">
        <v>0</v>
      </c>
      <c r="Q8" s="31">
        <f t="shared" si="4"/>
        <v>0</v>
      </c>
      <c r="R8" s="25">
        <v>0</v>
      </c>
      <c r="S8" s="25">
        <v>0</v>
      </c>
      <c r="T8" s="29">
        <f t="shared" ref="T8:T29" si="8">SUM(U8:V8)</f>
        <v>0</v>
      </c>
      <c r="U8" s="28">
        <v>0</v>
      </c>
      <c r="V8" s="25">
        <v>0</v>
      </c>
      <c r="W8" s="31">
        <f t="shared" si="5"/>
        <v>0</v>
      </c>
      <c r="X8" s="25">
        <v>0</v>
      </c>
      <c r="Y8" s="25">
        <v>0</v>
      </c>
      <c r="Z8" s="25">
        <v>0</v>
      </c>
      <c r="AA8" s="101">
        <v>0</v>
      </c>
      <c r="AB8"/>
    </row>
    <row r="9" spans="1:29" s="2" customFormat="1" ht="15.95" customHeight="1" thickBot="1">
      <c r="A9" s="112"/>
      <c r="B9" s="108">
        <f t="shared" ref="B9:Y9" si="9">SUM(B7:B8)</f>
        <v>50</v>
      </c>
      <c r="C9" s="108">
        <f t="shared" si="9"/>
        <v>34</v>
      </c>
      <c r="D9" s="108">
        <f t="shared" si="9"/>
        <v>16</v>
      </c>
      <c r="E9" s="108">
        <f t="shared" si="9"/>
        <v>3</v>
      </c>
      <c r="F9" s="108">
        <f t="shared" si="9"/>
        <v>1</v>
      </c>
      <c r="G9" s="108">
        <f t="shared" si="9"/>
        <v>2</v>
      </c>
      <c r="H9" s="108">
        <f t="shared" si="9"/>
        <v>1</v>
      </c>
      <c r="I9" s="108">
        <f t="shared" si="9"/>
        <v>1</v>
      </c>
      <c r="J9" s="108">
        <f t="shared" si="9"/>
        <v>0</v>
      </c>
      <c r="K9" s="108">
        <f t="shared" si="9"/>
        <v>0</v>
      </c>
      <c r="L9" s="108">
        <f t="shared" si="9"/>
        <v>0</v>
      </c>
      <c r="M9" s="108">
        <f t="shared" si="9"/>
        <v>0</v>
      </c>
      <c r="N9" s="108">
        <f t="shared" si="9"/>
        <v>1</v>
      </c>
      <c r="O9" s="108">
        <f t="shared" si="9"/>
        <v>1</v>
      </c>
      <c r="P9" s="108">
        <f t="shared" si="9"/>
        <v>0</v>
      </c>
      <c r="Q9" s="108">
        <f t="shared" si="9"/>
        <v>2</v>
      </c>
      <c r="R9" s="108">
        <f t="shared" si="9"/>
        <v>1</v>
      </c>
      <c r="S9" s="108">
        <f t="shared" si="9"/>
        <v>1</v>
      </c>
      <c r="T9" s="108">
        <f t="shared" si="9"/>
        <v>90</v>
      </c>
      <c r="U9" s="108">
        <f t="shared" si="9"/>
        <v>46</v>
      </c>
      <c r="V9" s="108">
        <f t="shared" si="9"/>
        <v>44</v>
      </c>
      <c r="W9" s="108">
        <f t="shared" si="9"/>
        <v>0</v>
      </c>
      <c r="X9" s="108">
        <f t="shared" si="9"/>
        <v>0</v>
      </c>
      <c r="Y9" s="108">
        <f t="shared" si="9"/>
        <v>0</v>
      </c>
      <c r="Z9" s="108">
        <v>0</v>
      </c>
      <c r="AA9" s="111">
        <v>0</v>
      </c>
    </row>
    <row r="10" spans="1:29" s="2" customFormat="1" ht="15.95" customHeight="1">
      <c r="A10" s="125">
        <v>3</v>
      </c>
      <c r="B10" s="25">
        <f>SUM(C10:D10)</f>
        <v>25</v>
      </c>
      <c r="C10" s="25">
        <f>SUM(C8,F10,I10)-SUM(L10,O10,R10)</f>
        <v>16</v>
      </c>
      <c r="D10" s="25">
        <f>SUM(D8,G10,J10)-SUM(M10,P10,S10)</f>
        <v>9</v>
      </c>
      <c r="E10" s="27">
        <f t="shared" si="0"/>
        <v>1</v>
      </c>
      <c r="F10" s="25">
        <v>0</v>
      </c>
      <c r="G10" s="26">
        <v>1</v>
      </c>
      <c r="H10" s="27">
        <f t="shared" ref="H10:H16" si="10">SUM(I10:J10)</f>
        <v>0</v>
      </c>
      <c r="I10" s="25">
        <v>0</v>
      </c>
      <c r="J10" s="26">
        <v>0</v>
      </c>
      <c r="K10" s="28">
        <f t="shared" ref="K10:K16" si="11">SUM(L10:M10)</f>
        <v>0</v>
      </c>
      <c r="L10" s="25">
        <v>0</v>
      </c>
      <c r="M10" s="25">
        <v>0</v>
      </c>
      <c r="N10" s="25">
        <f t="shared" si="3"/>
        <v>1</v>
      </c>
      <c r="O10" s="25">
        <v>1</v>
      </c>
      <c r="P10" s="25">
        <v>0</v>
      </c>
      <c r="Q10" s="31">
        <f t="shared" ref="Q10:Q16" si="12">SUM(R10:S10)</f>
        <v>0</v>
      </c>
      <c r="R10" s="25">
        <v>0</v>
      </c>
      <c r="S10" s="25">
        <v>0</v>
      </c>
      <c r="T10" s="29">
        <f t="shared" si="8"/>
        <v>6</v>
      </c>
      <c r="U10" s="28">
        <v>6</v>
      </c>
      <c r="V10" s="25">
        <v>0</v>
      </c>
      <c r="W10" s="29">
        <f>SUM(X10:Y10)</f>
        <v>0</v>
      </c>
      <c r="X10" s="28">
        <v>0</v>
      </c>
      <c r="Y10" s="25">
        <v>0</v>
      </c>
      <c r="Z10" s="25">
        <v>0</v>
      </c>
      <c r="AA10" s="101">
        <v>0</v>
      </c>
    </row>
    <row r="11" spans="1:29" s="2" customFormat="1" ht="15.95" customHeight="1">
      <c r="A11" s="24">
        <v>4</v>
      </c>
      <c r="B11" s="25">
        <f t="shared" ref="B11:B16" si="13">SUM(C11:D11)</f>
        <v>25</v>
      </c>
      <c r="C11" s="25">
        <f t="shared" ref="C11:D16" si="14">SUM(C10,F11,I11)-SUM(L11,O11,R11)</f>
        <v>17</v>
      </c>
      <c r="D11" s="26">
        <f t="shared" si="14"/>
        <v>8</v>
      </c>
      <c r="E11" s="27">
        <f t="shared" si="0"/>
        <v>2</v>
      </c>
      <c r="F11" s="25">
        <v>1</v>
      </c>
      <c r="G11" s="26">
        <v>1</v>
      </c>
      <c r="H11" s="27">
        <f t="shared" si="10"/>
        <v>1</v>
      </c>
      <c r="I11" s="25">
        <v>1</v>
      </c>
      <c r="J11" s="26">
        <v>0</v>
      </c>
      <c r="K11" s="27">
        <f t="shared" si="11"/>
        <v>0</v>
      </c>
      <c r="L11" s="25">
        <v>0</v>
      </c>
      <c r="M11" s="25">
        <v>0</v>
      </c>
      <c r="N11" s="25">
        <f t="shared" si="3"/>
        <v>3</v>
      </c>
      <c r="O11" s="25">
        <v>1</v>
      </c>
      <c r="P11" s="25">
        <v>2</v>
      </c>
      <c r="Q11" s="31">
        <f t="shared" si="12"/>
        <v>0</v>
      </c>
      <c r="R11" s="25">
        <v>0</v>
      </c>
      <c r="S11" s="25">
        <v>0</v>
      </c>
      <c r="T11" s="29">
        <f t="shared" si="8"/>
        <v>38</v>
      </c>
      <c r="U11" s="28">
        <v>3</v>
      </c>
      <c r="V11" s="25">
        <v>35</v>
      </c>
      <c r="W11" s="29">
        <f>SUM(X11:Y11)</f>
        <v>0</v>
      </c>
      <c r="X11" s="28">
        <v>0</v>
      </c>
      <c r="Y11" s="25">
        <v>0</v>
      </c>
      <c r="Z11" s="25">
        <v>0</v>
      </c>
      <c r="AA11" s="101">
        <v>0</v>
      </c>
    </row>
    <row r="12" spans="1:29" s="2" customFormat="1" ht="15.95" customHeight="1">
      <c r="A12" s="24">
        <v>5</v>
      </c>
      <c r="B12" s="25">
        <f t="shared" si="13"/>
        <v>24</v>
      </c>
      <c r="C12" s="25">
        <f t="shared" si="14"/>
        <v>17</v>
      </c>
      <c r="D12" s="26">
        <f t="shared" si="14"/>
        <v>7</v>
      </c>
      <c r="E12" s="27">
        <f t="shared" si="0"/>
        <v>2</v>
      </c>
      <c r="F12" s="25">
        <v>0</v>
      </c>
      <c r="G12" s="26">
        <v>2</v>
      </c>
      <c r="H12" s="27">
        <f t="shared" si="10"/>
        <v>0</v>
      </c>
      <c r="I12" s="25">
        <v>0</v>
      </c>
      <c r="J12" s="26">
        <v>0</v>
      </c>
      <c r="K12" s="28">
        <f t="shared" si="11"/>
        <v>0</v>
      </c>
      <c r="L12" s="25">
        <v>0</v>
      </c>
      <c r="M12" s="25">
        <v>0</v>
      </c>
      <c r="N12" s="25">
        <f t="shared" si="3"/>
        <v>3</v>
      </c>
      <c r="O12" s="25">
        <v>0</v>
      </c>
      <c r="P12" s="25">
        <v>3</v>
      </c>
      <c r="Q12" s="31">
        <f t="shared" si="12"/>
        <v>0</v>
      </c>
      <c r="R12" s="25">
        <v>0</v>
      </c>
      <c r="S12" s="25">
        <v>0</v>
      </c>
      <c r="T12" s="29">
        <f t="shared" si="8"/>
        <v>22</v>
      </c>
      <c r="U12" s="28">
        <v>0</v>
      </c>
      <c r="V12" s="25">
        <v>22</v>
      </c>
      <c r="W12" s="29">
        <f>SUM(X12:Y12)</f>
        <v>0</v>
      </c>
      <c r="X12" s="28">
        <v>0</v>
      </c>
      <c r="Y12" s="25">
        <v>0</v>
      </c>
      <c r="Z12" s="25">
        <v>0</v>
      </c>
      <c r="AA12" s="101">
        <v>0</v>
      </c>
    </row>
    <row r="13" spans="1:29" s="2" customFormat="1" ht="15.95" customHeight="1">
      <c r="A13" s="24">
        <v>6</v>
      </c>
      <c r="B13" s="25">
        <f t="shared" si="13"/>
        <v>25</v>
      </c>
      <c r="C13" s="25">
        <f t="shared" si="14"/>
        <v>18</v>
      </c>
      <c r="D13" s="26">
        <f t="shared" si="14"/>
        <v>7</v>
      </c>
      <c r="E13" s="27">
        <f t="shared" si="0"/>
        <v>3</v>
      </c>
      <c r="F13" s="25">
        <v>2</v>
      </c>
      <c r="G13" s="26">
        <v>1</v>
      </c>
      <c r="H13" s="27">
        <f t="shared" si="10"/>
        <v>1</v>
      </c>
      <c r="I13" s="25">
        <v>1</v>
      </c>
      <c r="J13" s="26">
        <v>0</v>
      </c>
      <c r="K13" s="27">
        <f t="shared" si="11"/>
        <v>0</v>
      </c>
      <c r="L13" s="25">
        <v>0</v>
      </c>
      <c r="M13" s="25">
        <v>0</v>
      </c>
      <c r="N13" s="25">
        <f t="shared" si="3"/>
        <v>3</v>
      </c>
      <c r="O13" s="25">
        <v>2</v>
      </c>
      <c r="P13" s="25">
        <v>1</v>
      </c>
      <c r="Q13" s="31">
        <f t="shared" si="12"/>
        <v>0</v>
      </c>
      <c r="R13" s="25">
        <v>0</v>
      </c>
      <c r="S13" s="25">
        <v>0</v>
      </c>
      <c r="T13" s="29">
        <f t="shared" si="8"/>
        <v>21</v>
      </c>
      <c r="U13" s="28">
        <v>18</v>
      </c>
      <c r="V13" s="25">
        <v>3</v>
      </c>
      <c r="W13" s="31">
        <f t="shared" si="5"/>
        <v>0</v>
      </c>
      <c r="X13" s="25">
        <v>0</v>
      </c>
      <c r="Y13" s="25">
        <v>0</v>
      </c>
      <c r="Z13" s="25">
        <v>0</v>
      </c>
      <c r="AA13" s="101">
        <v>0</v>
      </c>
    </row>
    <row r="14" spans="1:29" s="2" customFormat="1" ht="15.95" customHeight="1">
      <c r="A14" s="24">
        <v>7</v>
      </c>
      <c r="B14" s="25">
        <f t="shared" si="13"/>
        <v>25</v>
      </c>
      <c r="C14" s="25">
        <f t="shared" si="14"/>
        <v>17</v>
      </c>
      <c r="D14" s="26">
        <f t="shared" si="14"/>
        <v>8</v>
      </c>
      <c r="E14" s="27">
        <f t="shared" si="0"/>
        <v>2</v>
      </c>
      <c r="F14" s="25">
        <v>0</v>
      </c>
      <c r="G14" s="26">
        <v>2</v>
      </c>
      <c r="H14" s="27">
        <f t="shared" si="10"/>
        <v>0</v>
      </c>
      <c r="I14" s="25">
        <v>0</v>
      </c>
      <c r="J14" s="26">
        <v>0</v>
      </c>
      <c r="K14" s="28">
        <f t="shared" si="11"/>
        <v>0</v>
      </c>
      <c r="L14" s="25">
        <v>0</v>
      </c>
      <c r="M14" s="25">
        <v>0</v>
      </c>
      <c r="N14" s="25">
        <f t="shared" si="3"/>
        <v>2</v>
      </c>
      <c r="O14" s="25">
        <v>1</v>
      </c>
      <c r="P14" s="25">
        <v>1</v>
      </c>
      <c r="Q14" s="31">
        <f t="shared" si="12"/>
        <v>0</v>
      </c>
      <c r="R14" s="25">
        <v>0</v>
      </c>
      <c r="S14" s="25">
        <v>0</v>
      </c>
      <c r="T14" s="29">
        <f t="shared" si="8"/>
        <v>40</v>
      </c>
      <c r="U14" s="28">
        <v>34</v>
      </c>
      <c r="V14" s="25">
        <v>6</v>
      </c>
      <c r="W14" s="29">
        <f t="shared" si="5"/>
        <v>0</v>
      </c>
      <c r="X14" s="28">
        <v>0</v>
      </c>
      <c r="Y14" s="25">
        <v>0</v>
      </c>
      <c r="Z14" s="25">
        <v>0</v>
      </c>
      <c r="AA14" s="101">
        <v>0</v>
      </c>
      <c r="AB14"/>
    </row>
    <row r="15" spans="1:29" s="2" customFormat="1" ht="15.95" customHeight="1">
      <c r="A15" s="24">
        <v>8</v>
      </c>
      <c r="B15" s="25">
        <f t="shared" si="13"/>
        <v>26</v>
      </c>
      <c r="C15" s="25">
        <f t="shared" si="14"/>
        <v>18</v>
      </c>
      <c r="D15" s="26">
        <f t="shared" si="14"/>
        <v>8</v>
      </c>
      <c r="E15" s="27">
        <f t="shared" si="0"/>
        <v>2</v>
      </c>
      <c r="F15" s="25">
        <v>1</v>
      </c>
      <c r="G15" s="26">
        <v>1</v>
      </c>
      <c r="H15" s="27">
        <f t="shared" si="10"/>
        <v>0</v>
      </c>
      <c r="I15" s="25">
        <v>0</v>
      </c>
      <c r="J15" s="26">
        <v>0</v>
      </c>
      <c r="K15" s="27">
        <f t="shared" si="11"/>
        <v>0</v>
      </c>
      <c r="L15" s="25">
        <v>0</v>
      </c>
      <c r="M15" s="25">
        <v>0</v>
      </c>
      <c r="N15" s="25">
        <f t="shared" si="3"/>
        <v>1</v>
      </c>
      <c r="O15" s="25">
        <v>0</v>
      </c>
      <c r="P15" s="25">
        <v>1</v>
      </c>
      <c r="Q15" s="31">
        <f t="shared" si="12"/>
        <v>0</v>
      </c>
      <c r="R15" s="25">
        <v>0</v>
      </c>
      <c r="S15" s="25">
        <v>0</v>
      </c>
      <c r="T15" s="29">
        <f t="shared" si="8"/>
        <v>4</v>
      </c>
      <c r="U15" s="28">
        <v>0</v>
      </c>
      <c r="V15" s="25">
        <v>4</v>
      </c>
      <c r="W15" s="29">
        <f t="shared" si="5"/>
        <v>0</v>
      </c>
      <c r="X15" s="28">
        <v>0</v>
      </c>
      <c r="Y15" s="25">
        <v>0</v>
      </c>
      <c r="Z15" s="25">
        <v>0</v>
      </c>
      <c r="AA15" s="101">
        <v>0</v>
      </c>
    </row>
    <row r="16" spans="1:29" ht="15.95" customHeight="1" thickBot="1">
      <c r="A16" s="24">
        <v>9</v>
      </c>
      <c r="B16" s="25">
        <f t="shared" si="13"/>
        <v>26</v>
      </c>
      <c r="C16" s="25">
        <f t="shared" si="14"/>
        <v>18</v>
      </c>
      <c r="D16" s="26">
        <f t="shared" si="14"/>
        <v>8</v>
      </c>
      <c r="E16" s="27">
        <f>SUM(F16:G16)</f>
        <v>0</v>
      </c>
      <c r="F16" s="25">
        <v>0</v>
      </c>
      <c r="G16" s="26">
        <v>0</v>
      </c>
      <c r="H16" s="27">
        <f t="shared" si="10"/>
        <v>0</v>
      </c>
      <c r="I16" s="25">
        <v>0</v>
      </c>
      <c r="J16" s="26">
        <v>0</v>
      </c>
      <c r="K16" s="27">
        <f t="shared" si="11"/>
        <v>0</v>
      </c>
      <c r="L16" s="25">
        <v>0</v>
      </c>
      <c r="M16" s="25">
        <v>0</v>
      </c>
      <c r="N16" s="25">
        <f>SUM(O16:P16)</f>
        <v>0</v>
      </c>
      <c r="O16" s="25">
        <v>0</v>
      </c>
      <c r="P16" s="25">
        <v>0</v>
      </c>
      <c r="Q16" s="31">
        <f t="shared" si="12"/>
        <v>0</v>
      </c>
      <c r="R16" s="25">
        <v>0</v>
      </c>
      <c r="S16" s="25">
        <v>0</v>
      </c>
      <c r="T16" s="29">
        <f>SUM(U16:V16)</f>
        <v>0</v>
      </c>
      <c r="U16" s="28">
        <v>0</v>
      </c>
      <c r="V16" s="25">
        <v>0</v>
      </c>
      <c r="W16" s="29">
        <f t="shared" si="5"/>
        <v>0</v>
      </c>
      <c r="X16" s="28">
        <v>0</v>
      </c>
      <c r="Y16" s="25">
        <v>0</v>
      </c>
      <c r="Z16" s="25">
        <v>0</v>
      </c>
      <c r="AA16" s="101">
        <v>0</v>
      </c>
      <c r="AB16" s="2"/>
    </row>
    <row r="17" spans="1:28" s="2" customFormat="1" ht="15.95" customHeight="1" thickBot="1">
      <c r="A17" s="107"/>
      <c r="B17" s="108">
        <f t="shared" ref="B17:P17" si="15">SUM(B10:B16)</f>
        <v>176</v>
      </c>
      <c r="C17" s="108">
        <f t="shared" si="15"/>
        <v>121</v>
      </c>
      <c r="D17" s="108">
        <f t="shared" si="15"/>
        <v>55</v>
      </c>
      <c r="E17" s="109">
        <f t="shared" si="15"/>
        <v>12</v>
      </c>
      <c r="F17" s="108">
        <f t="shared" si="15"/>
        <v>4</v>
      </c>
      <c r="G17" s="108">
        <f t="shared" si="15"/>
        <v>8</v>
      </c>
      <c r="H17" s="108">
        <f t="shared" si="15"/>
        <v>2</v>
      </c>
      <c r="I17" s="108">
        <f t="shared" si="15"/>
        <v>2</v>
      </c>
      <c r="J17" s="108">
        <f t="shared" si="15"/>
        <v>0</v>
      </c>
      <c r="K17" s="109">
        <f t="shared" si="15"/>
        <v>0</v>
      </c>
      <c r="L17" s="108">
        <f t="shared" si="15"/>
        <v>0</v>
      </c>
      <c r="M17" s="108">
        <f t="shared" si="15"/>
        <v>0</v>
      </c>
      <c r="N17" s="108">
        <f t="shared" si="15"/>
        <v>13</v>
      </c>
      <c r="O17" s="108">
        <f t="shared" si="15"/>
        <v>5</v>
      </c>
      <c r="P17" s="108">
        <f t="shared" si="15"/>
        <v>8</v>
      </c>
      <c r="Q17" s="108">
        <f>SUM(Q10:Q15)</f>
        <v>0</v>
      </c>
      <c r="R17" s="108">
        <f>SUM(R10:R16)</f>
        <v>0</v>
      </c>
      <c r="S17" s="108">
        <f>SUM(S10:S16)</f>
        <v>0</v>
      </c>
      <c r="T17" s="108">
        <f>SUM(T10:T16)</f>
        <v>131</v>
      </c>
      <c r="U17" s="108">
        <f>SUM(U10:U16)</f>
        <v>61</v>
      </c>
      <c r="V17" s="108">
        <f>SUM(V10:V16)</f>
        <v>70</v>
      </c>
      <c r="W17" s="108">
        <f>SUM(W10:W15)</f>
        <v>0</v>
      </c>
      <c r="X17" s="108">
        <f>SUM(X10:X16)</f>
        <v>0</v>
      </c>
      <c r="Y17" s="108">
        <f>SUM(Y10:Y16)</f>
        <v>0</v>
      </c>
      <c r="Z17" s="108">
        <v>0</v>
      </c>
      <c r="AA17" s="111">
        <v>0</v>
      </c>
    </row>
    <row r="18" spans="1:28" s="2" customFormat="1" ht="15.95" customHeight="1">
      <c r="A18" s="125">
        <v>10</v>
      </c>
      <c r="B18" s="25">
        <f>SUM(C18:D18)</f>
        <v>24</v>
      </c>
      <c r="C18" s="25">
        <f>SUM(C16,F18,I18)-SUM(L18,O18,R18)</f>
        <v>17</v>
      </c>
      <c r="D18" s="26">
        <f>SUM(D16,G18,J18)-SUM(M18,P18,S18)</f>
        <v>7</v>
      </c>
      <c r="E18" s="27">
        <f t="shared" si="0"/>
        <v>0</v>
      </c>
      <c r="F18" s="25">
        <v>0</v>
      </c>
      <c r="G18" s="26">
        <v>0</v>
      </c>
      <c r="H18" s="27">
        <f t="shared" ref="H18:H24" si="16">SUM(I18:J18)</f>
        <v>0</v>
      </c>
      <c r="I18" s="25">
        <v>0</v>
      </c>
      <c r="J18" s="26">
        <v>0</v>
      </c>
      <c r="K18" s="27">
        <f>SUM(L18:M18)</f>
        <v>0</v>
      </c>
      <c r="L18" s="25">
        <v>0</v>
      </c>
      <c r="M18" s="25">
        <v>0</v>
      </c>
      <c r="N18" s="27">
        <f t="shared" ref="N18:N29" si="17">SUM(O18:P18)</f>
        <v>2</v>
      </c>
      <c r="O18" s="25">
        <v>1</v>
      </c>
      <c r="P18" s="25">
        <v>1</v>
      </c>
      <c r="Q18" s="31">
        <f t="shared" ref="Q18:Q24" si="18">SUM(R18:S18)</f>
        <v>0</v>
      </c>
      <c r="R18" s="25">
        <v>0</v>
      </c>
      <c r="S18" s="25">
        <v>0</v>
      </c>
      <c r="T18" s="25">
        <f t="shared" si="8"/>
        <v>5</v>
      </c>
      <c r="U18" s="28">
        <v>2</v>
      </c>
      <c r="V18" s="25">
        <v>3</v>
      </c>
      <c r="W18" s="29">
        <f t="shared" ref="W18:W24" si="19">SUM(X18:Y18)</f>
        <v>0</v>
      </c>
      <c r="X18" s="28">
        <v>0</v>
      </c>
      <c r="Y18" s="25">
        <v>0</v>
      </c>
      <c r="Z18" s="25">
        <v>0</v>
      </c>
      <c r="AA18" s="30">
        <v>0</v>
      </c>
    </row>
    <row r="19" spans="1:28" s="2" customFormat="1" ht="15.95" customHeight="1">
      <c r="A19" s="24">
        <v>11</v>
      </c>
      <c r="B19" s="25">
        <f t="shared" ref="B19:B24" si="20">SUM(C19:D19)</f>
        <v>24</v>
      </c>
      <c r="C19" s="25">
        <f t="shared" ref="C19:D24" si="21">SUM(C18,F19,I19)-SUM(L19,O19,R19)</f>
        <v>17</v>
      </c>
      <c r="D19" s="26">
        <f t="shared" si="21"/>
        <v>7</v>
      </c>
      <c r="E19" s="27">
        <f t="shared" si="0"/>
        <v>0</v>
      </c>
      <c r="F19" s="25">
        <v>0</v>
      </c>
      <c r="G19" s="26">
        <v>0</v>
      </c>
      <c r="H19" s="27">
        <f t="shared" si="16"/>
        <v>0</v>
      </c>
      <c r="I19" s="25">
        <v>0</v>
      </c>
      <c r="J19" s="26">
        <v>0</v>
      </c>
      <c r="K19" s="27">
        <f>SUM(L19:M19)</f>
        <v>0</v>
      </c>
      <c r="L19" s="25">
        <v>0</v>
      </c>
      <c r="M19" s="25">
        <v>0</v>
      </c>
      <c r="N19" s="25">
        <f t="shared" si="17"/>
        <v>0</v>
      </c>
      <c r="O19" s="25">
        <v>0</v>
      </c>
      <c r="P19" s="25">
        <v>0</v>
      </c>
      <c r="Q19" s="31">
        <f t="shared" si="18"/>
        <v>0</v>
      </c>
      <c r="R19" s="25">
        <v>0</v>
      </c>
      <c r="S19" s="25">
        <v>0</v>
      </c>
      <c r="T19" s="25">
        <f t="shared" si="8"/>
        <v>0</v>
      </c>
      <c r="U19" s="28">
        <v>0</v>
      </c>
      <c r="V19" s="25">
        <v>0</v>
      </c>
      <c r="W19" s="29">
        <f t="shared" si="19"/>
        <v>0</v>
      </c>
      <c r="X19" s="28">
        <v>0</v>
      </c>
      <c r="Y19" s="25">
        <v>0</v>
      </c>
      <c r="Z19" s="25">
        <v>0</v>
      </c>
      <c r="AA19" s="101">
        <v>0</v>
      </c>
    </row>
    <row r="20" spans="1:28" s="2" customFormat="1" ht="15.95" customHeight="1">
      <c r="A20" s="24">
        <v>12</v>
      </c>
      <c r="B20" s="25">
        <f t="shared" si="20"/>
        <v>25</v>
      </c>
      <c r="C20" s="25">
        <f t="shared" si="21"/>
        <v>17</v>
      </c>
      <c r="D20" s="26">
        <f t="shared" si="21"/>
        <v>8</v>
      </c>
      <c r="E20" s="27">
        <f t="shared" si="0"/>
        <v>4</v>
      </c>
      <c r="F20" s="25">
        <v>1</v>
      </c>
      <c r="G20" s="26">
        <v>3</v>
      </c>
      <c r="H20" s="27">
        <f t="shared" si="16"/>
        <v>1</v>
      </c>
      <c r="I20" s="25">
        <v>1</v>
      </c>
      <c r="J20" s="26">
        <v>0</v>
      </c>
      <c r="K20" s="27">
        <f>SUM(L20:M20)</f>
        <v>0</v>
      </c>
      <c r="L20" s="25">
        <v>0</v>
      </c>
      <c r="M20" s="25">
        <v>0</v>
      </c>
      <c r="N20" s="25">
        <f t="shared" si="17"/>
        <v>4</v>
      </c>
      <c r="O20" s="25">
        <v>2</v>
      </c>
      <c r="P20" s="25">
        <v>2</v>
      </c>
      <c r="Q20" s="32">
        <f t="shared" si="18"/>
        <v>0</v>
      </c>
      <c r="R20" s="25">
        <v>0</v>
      </c>
      <c r="S20" s="25">
        <v>0</v>
      </c>
      <c r="T20" s="25">
        <f t="shared" si="8"/>
        <v>28</v>
      </c>
      <c r="U20" s="28">
        <v>14</v>
      </c>
      <c r="V20" s="25">
        <v>14</v>
      </c>
      <c r="W20" s="29">
        <f t="shared" si="19"/>
        <v>0</v>
      </c>
      <c r="X20" s="28">
        <v>0</v>
      </c>
      <c r="Y20" s="25">
        <v>0</v>
      </c>
      <c r="Z20" s="25">
        <v>0</v>
      </c>
      <c r="AA20" s="101">
        <v>0</v>
      </c>
    </row>
    <row r="21" spans="1:28" s="2" customFormat="1" ht="15.95" customHeight="1">
      <c r="A21" s="24">
        <v>13</v>
      </c>
      <c r="B21" s="25">
        <f t="shared" si="20"/>
        <v>26</v>
      </c>
      <c r="C21" s="25">
        <f t="shared" si="21"/>
        <v>20</v>
      </c>
      <c r="D21" s="26">
        <f t="shared" si="21"/>
        <v>6</v>
      </c>
      <c r="E21" s="27">
        <f t="shared" si="0"/>
        <v>3</v>
      </c>
      <c r="F21" s="25">
        <v>3</v>
      </c>
      <c r="G21" s="26">
        <v>0</v>
      </c>
      <c r="H21" s="27">
        <f t="shared" si="16"/>
        <v>1</v>
      </c>
      <c r="I21" s="25">
        <v>1</v>
      </c>
      <c r="J21" s="26">
        <v>0</v>
      </c>
      <c r="K21" s="27">
        <f t="shared" ref="K21:K29" si="22">SUM(L21:M21)</f>
        <v>1</v>
      </c>
      <c r="L21" s="25">
        <v>1</v>
      </c>
      <c r="M21" s="25">
        <v>0</v>
      </c>
      <c r="N21" s="25">
        <f t="shared" si="17"/>
        <v>2</v>
      </c>
      <c r="O21" s="25">
        <v>0</v>
      </c>
      <c r="P21" s="25">
        <v>2</v>
      </c>
      <c r="Q21" s="31">
        <v>0</v>
      </c>
      <c r="R21" s="25">
        <v>0</v>
      </c>
      <c r="S21" s="25">
        <v>0</v>
      </c>
      <c r="T21" s="25">
        <f t="shared" si="8"/>
        <v>13</v>
      </c>
      <c r="U21" s="28">
        <v>0</v>
      </c>
      <c r="V21" s="25">
        <v>13</v>
      </c>
      <c r="W21" s="29">
        <f t="shared" si="19"/>
        <v>0</v>
      </c>
      <c r="X21" s="28">
        <v>0</v>
      </c>
      <c r="Y21" s="25">
        <v>0</v>
      </c>
      <c r="Z21" s="25">
        <v>0</v>
      </c>
      <c r="AA21" s="101">
        <v>0</v>
      </c>
    </row>
    <row r="22" spans="1:28" s="2" customFormat="1" ht="15.95" customHeight="1">
      <c r="A22" s="199">
        <v>14</v>
      </c>
      <c r="B22" s="25">
        <f t="shared" si="20"/>
        <v>25</v>
      </c>
      <c r="C22" s="25">
        <f t="shared" si="21"/>
        <v>18</v>
      </c>
      <c r="D22" s="26">
        <f t="shared" si="21"/>
        <v>7</v>
      </c>
      <c r="E22" s="27">
        <f t="shared" si="0"/>
        <v>1</v>
      </c>
      <c r="F22" s="25">
        <v>0</v>
      </c>
      <c r="G22" s="26">
        <v>1</v>
      </c>
      <c r="H22" s="28">
        <f t="shared" si="16"/>
        <v>0</v>
      </c>
      <c r="I22" s="25">
        <v>0</v>
      </c>
      <c r="J22" s="26">
        <v>0</v>
      </c>
      <c r="K22" s="27">
        <f t="shared" si="22"/>
        <v>0</v>
      </c>
      <c r="L22" s="25">
        <v>0</v>
      </c>
      <c r="M22" s="25">
        <v>0</v>
      </c>
      <c r="N22" s="25">
        <f t="shared" si="17"/>
        <v>2</v>
      </c>
      <c r="O22" s="25">
        <v>2</v>
      </c>
      <c r="P22" s="25">
        <v>0</v>
      </c>
      <c r="Q22" s="32">
        <f t="shared" si="18"/>
        <v>0</v>
      </c>
      <c r="R22" s="25">
        <v>0</v>
      </c>
      <c r="S22" s="25">
        <v>0</v>
      </c>
      <c r="T22" s="25">
        <f t="shared" si="8"/>
        <v>582</v>
      </c>
      <c r="U22" s="28">
        <v>582</v>
      </c>
      <c r="V22" s="25">
        <v>0</v>
      </c>
      <c r="W22" s="29">
        <f t="shared" si="19"/>
        <v>0</v>
      </c>
      <c r="X22" s="28">
        <v>0</v>
      </c>
      <c r="Y22" s="25">
        <v>0</v>
      </c>
      <c r="Z22" s="25">
        <v>0</v>
      </c>
      <c r="AA22" s="101">
        <v>0</v>
      </c>
    </row>
    <row r="23" spans="1:28" s="2" customFormat="1" ht="15.95" customHeight="1">
      <c r="A23" s="24">
        <v>15</v>
      </c>
      <c r="B23" s="25">
        <f t="shared" si="20"/>
        <v>25</v>
      </c>
      <c r="C23" s="25">
        <f t="shared" si="21"/>
        <v>18</v>
      </c>
      <c r="D23" s="26">
        <f t="shared" si="21"/>
        <v>7</v>
      </c>
      <c r="E23" s="27">
        <f t="shared" si="0"/>
        <v>0</v>
      </c>
      <c r="F23" s="25">
        <v>0</v>
      </c>
      <c r="G23" s="26">
        <v>0</v>
      </c>
      <c r="H23" s="28">
        <f t="shared" si="16"/>
        <v>0</v>
      </c>
      <c r="I23" s="25">
        <v>0</v>
      </c>
      <c r="J23" s="26">
        <v>0</v>
      </c>
      <c r="K23" s="27">
        <f t="shared" si="22"/>
        <v>0</v>
      </c>
      <c r="L23" s="25">
        <v>0</v>
      </c>
      <c r="M23" s="25">
        <v>0</v>
      </c>
      <c r="N23" s="25">
        <f t="shared" si="17"/>
        <v>0</v>
      </c>
      <c r="O23" s="25">
        <v>0</v>
      </c>
      <c r="P23" s="25">
        <v>0</v>
      </c>
      <c r="Q23" s="32">
        <f t="shared" si="18"/>
        <v>0</v>
      </c>
      <c r="R23" s="25">
        <v>0</v>
      </c>
      <c r="S23" s="25">
        <v>0</v>
      </c>
      <c r="T23" s="25">
        <f t="shared" si="8"/>
        <v>0</v>
      </c>
      <c r="U23" s="28">
        <v>0</v>
      </c>
      <c r="V23" s="25">
        <v>0</v>
      </c>
      <c r="W23" s="29">
        <f t="shared" si="19"/>
        <v>0</v>
      </c>
      <c r="X23" s="28">
        <v>0</v>
      </c>
      <c r="Y23" s="25">
        <v>0</v>
      </c>
      <c r="Z23" s="25">
        <v>0</v>
      </c>
      <c r="AA23" s="101">
        <v>0</v>
      </c>
    </row>
    <row r="24" spans="1:28" s="2" customFormat="1" ht="15.95" customHeight="1" thickBot="1">
      <c r="A24" s="24">
        <v>16</v>
      </c>
      <c r="B24" s="25">
        <f t="shared" si="20"/>
        <v>25</v>
      </c>
      <c r="C24" s="25">
        <f t="shared" si="21"/>
        <v>18</v>
      </c>
      <c r="D24" s="26">
        <f t="shared" si="21"/>
        <v>7</v>
      </c>
      <c r="E24" s="27">
        <f t="shared" si="0"/>
        <v>0</v>
      </c>
      <c r="F24" s="25">
        <v>0</v>
      </c>
      <c r="G24" s="26">
        <v>0</v>
      </c>
      <c r="H24" s="28">
        <f t="shared" si="16"/>
        <v>1</v>
      </c>
      <c r="I24" s="25">
        <v>1</v>
      </c>
      <c r="J24" s="26">
        <v>0</v>
      </c>
      <c r="K24" s="27">
        <f t="shared" si="22"/>
        <v>0</v>
      </c>
      <c r="L24" s="25">
        <v>0</v>
      </c>
      <c r="M24" s="25">
        <v>0</v>
      </c>
      <c r="N24" s="25">
        <f t="shared" si="17"/>
        <v>1</v>
      </c>
      <c r="O24" s="25">
        <v>1</v>
      </c>
      <c r="P24" s="25">
        <v>0</v>
      </c>
      <c r="Q24" s="32">
        <f t="shared" si="18"/>
        <v>0</v>
      </c>
      <c r="R24" s="25">
        <v>0</v>
      </c>
      <c r="S24" s="25">
        <v>0</v>
      </c>
      <c r="T24" s="25">
        <f t="shared" si="8"/>
        <v>3</v>
      </c>
      <c r="U24" s="28">
        <v>3</v>
      </c>
      <c r="V24" s="25">
        <v>0</v>
      </c>
      <c r="W24" s="29">
        <f t="shared" si="19"/>
        <v>0</v>
      </c>
      <c r="X24" s="28">
        <v>0</v>
      </c>
      <c r="Y24" s="25">
        <v>0</v>
      </c>
      <c r="Z24" s="25">
        <v>0</v>
      </c>
      <c r="AA24" s="101">
        <v>0</v>
      </c>
    </row>
    <row r="25" spans="1:28" s="2" customFormat="1" ht="15.95" customHeight="1" thickBot="1">
      <c r="A25" s="107"/>
      <c r="B25" s="110">
        <f>SUM(B18:B24)</f>
        <v>174</v>
      </c>
      <c r="C25" s="110">
        <f>SUM(C18:C24)</f>
        <v>125</v>
      </c>
      <c r="D25" s="110">
        <f>SUM(D18:D24)</f>
        <v>49</v>
      </c>
      <c r="E25" s="109">
        <f t="shared" ref="E25:Y25" si="23">SUM(E18:E24)</f>
        <v>8</v>
      </c>
      <c r="F25" s="110">
        <f t="shared" si="23"/>
        <v>4</v>
      </c>
      <c r="G25" s="110">
        <f t="shared" si="23"/>
        <v>4</v>
      </c>
      <c r="H25" s="109">
        <f t="shared" si="23"/>
        <v>3</v>
      </c>
      <c r="I25" s="110">
        <f t="shared" si="23"/>
        <v>3</v>
      </c>
      <c r="J25" s="110">
        <f t="shared" si="23"/>
        <v>0</v>
      </c>
      <c r="K25" s="109">
        <f t="shared" si="23"/>
        <v>1</v>
      </c>
      <c r="L25" s="110">
        <f t="shared" si="23"/>
        <v>1</v>
      </c>
      <c r="M25" s="110">
        <f t="shared" si="23"/>
        <v>0</v>
      </c>
      <c r="N25" s="109">
        <f>SUM(N18:N24)</f>
        <v>11</v>
      </c>
      <c r="O25" s="110">
        <f t="shared" si="23"/>
        <v>6</v>
      </c>
      <c r="P25" s="110">
        <f t="shared" si="23"/>
        <v>5</v>
      </c>
      <c r="Q25" s="109">
        <f t="shared" si="23"/>
        <v>0</v>
      </c>
      <c r="R25" s="110">
        <f t="shared" si="23"/>
        <v>0</v>
      </c>
      <c r="S25" s="110">
        <f t="shared" si="23"/>
        <v>0</v>
      </c>
      <c r="T25" s="109">
        <f t="shared" si="23"/>
        <v>631</v>
      </c>
      <c r="U25" s="110">
        <f t="shared" si="23"/>
        <v>601</v>
      </c>
      <c r="V25" s="110">
        <f t="shared" si="23"/>
        <v>30</v>
      </c>
      <c r="W25" s="109">
        <f t="shared" si="23"/>
        <v>0</v>
      </c>
      <c r="X25" s="110">
        <f t="shared" si="23"/>
        <v>0</v>
      </c>
      <c r="Y25" s="110">
        <f t="shared" si="23"/>
        <v>0</v>
      </c>
      <c r="Z25" s="108">
        <v>0</v>
      </c>
      <c r="AA25" s="33">
        <v>0</v>
      </c>
    </row>
    <row r="26" spans="1:28" s="2" customFormat="1" ht="15.95" customHeight="1">
      <c r="A26" s="129">
        <v>17</v>
      </c>
      <c r="B26" s="25">
        <f t="shared" ref="B26:B32" si="24">SUM(C26:D26)</f>
        <v>25</v>
      </c>
      <c r="C26" s="25">
        <f>SUM(C24,F26,I26)-SUM(L26,O26,R26)</f>
        <v>19</v>
      </c>
      <c r="D26" s="26">
        <f>SUM(D24,G26,J26)-SUM(M26,P26,S26)</f>
        <v>6</v>
      </c>
      <c r="E26" s="27">
        <f t="shared" si="0"/>
        <v>1</v>
      </c>
      <c r="F26" s="25">
        <v>1</v>
      </c>
      <c r="G26" s="26">
        <v>0</v>
      </c>
      <c r="H26" s="28">
        <f t="shared" ref="H26:H32" si="25">SUM(I26:J26)</f>
        <v>0</v>
      </c>
      <c r="I26" s="25">
        <v>0</v>
      </c>
      <c r="J26" s="26">
        <v>0</v>
      </c>
      <c r="K26" s="27">
        <f t="shared" si="22"/>
        <v>0</v>
      </c>
      <c r="L26" s="25">
        <v>0</v>
      </c>
      <c r="M26" s="25">
        <v>0</v>
      </c>
      <c r="N26" s="25">
        <f t="shared" si="17"/>
        <v>1</v>
      </c>
      <c r="O26" s="25">
        <v>0</v>
      </c>
      <c r="P26" s="25">
        <v>1</v>
      </c>
      <c r="Q26" s="32">
        <f>SUM(R26:S26)</f>
        <v>0</v>
      </c>
      <c r="R26" s="25">
        <v>0</v>
      </c>
      <c r="S26" s="25">
        <v>0</v>
      </c>
      <c r="T26" s="25">
        <f t="shared" si="8"/>
        <v>5</v>
      </c>
      <c r="U26" s="28">
        <v>0</v>
      </c>
      <c r="V26" s="25">
        <v>5</v>
      </c>
      <c r="W26" s="29">
        <f t="shared" ref="W26:W32" si="26">SUM(X26:Y26)</f>
        <v>0</v>
      </c>
      <c r="X26" s="28">
        <v>0</v>
      </c>
      <c r="Y26" s="25">
        <v>0</v>
      </c>
      <c r="Z26" s="25">
        <v>0</v>
      </c>
      <c r="AA26" s="101">
        <v>0</v>
      </c>
      <c r="AB26" s="132"/>
    </row>
    <row r="27" spans="1:28" s="2" customFormat="1" ht="15.95" customHeight="1">
      <c r="A27" s="129">
        <v>18</v>
      </c>
      <c r="B27" s="25">
        <f t="shared" si="24"/>
        <v>25</v>
      </c>
      <c r="C27" s="25">
        <f t="shared" ref="C27:D32" si="27">SUM(C26,F27,I27)-SUM(L27,O27,R27)</f>
        <v>18</v>
      </c>
      <c r="D27" s="26">
        <f t="shared" si="27"/>
        <v>7</v>
      </c>
      <c r="E27" s="27">
        <f t="shared" si="0"/>
        <v>2</v>
      </c>
      <c r="F27" s="25">
        <v>0</v>
      </c>
      <c r="G27" s="26">
        <v>2</v>
      </c>
      <c r="H27" s="28">
        <f t="shared" si="25"/>
        <v>0</v>
      </c>
      <c r="I27" s="25">
        <v>0</v>
      </c>
      <c r="J27" s="26">
        <v>0</v>
      </c>
      <c r="K27" s="27">
        <f t="shared" si="22"/>
        <v>0</v>
      </c>
      <c r="L27" s="25">
        <v>0</v>
      </c>
      <c r="M27" s="26">
        <v>0</v>
      </c>
      <c r="N27" s="25">
        <f t="shared" si="17"/>
        <v>2</v>
      </c>
      <c r="O27" s="25">
        <v>1</v>
      </c>
      <c r="P27" s="26">
        <v>1</v>
      </c>
      <c r="Q27" s="27">
        <f>SUM(R27:S27)</f>
        <v>0</v>
      </c>
      <c r="R27" s="25">
        <v>0</v>
      </c>
      <c r="S27" s="26">
        <v>0</v>
      </c>
      <c r="T27" s="25">
        <f t="shared" si="8"/>
        <v>29</v>
      </c>
      <c r="U27" s="25">
        <v>23</v>
      </c>
      <c r="V27" s="26">
        <v>6</v>
      </c>
      <c r="W27" s="29">
        <f t="shared" si="26"/>
        <v>0</v>
      </c>
      <c r="X27" s="28">
        <v>0</v>
      </c>
      <c r="Y27" s="25">
        <v>0</v>
      </c>
      <c r="Z27" s="25">
        <v>0</v>
      </c>
      <c r="AA27" s="101">
        <v>0</v>
      </c>
    </row>
    <row r="28" spans="1:28" s="2" customFormat="1" ht="15.95" customHeight="1">
      <c r="A28" s="129">
        <v>19</v>
      </c>
      <c r="B28" s="25">
        <f t="shared" si="24"/>
        <v>25</v>
      </c>
      <c r="C28" s="25">
        <f t="shared" si="27"/>
        <v>18</v>
      </c>
      <c r="D28" s="26">
        <f t="shared" si="27"/>
        <v>7</v>
      </c>
      <c r="E28" s="27">
        <f t="shared" si="0"/>
        <v>0</v>
      </c>
      <c r="F28" s="25">
        <v>0</v>
      </c>
      <c r="G28" s="26">
        <v>0</v>
      </c>
      <c r="H28" s="28">
        <f t="shared" si="25"/>
        <v>1</v>
      </c>
      <c r="I28" s="25">
        <v>0</v>
      </c>
      <c r="J28" s="26">
        <v>1</v>
      </c>
      <c r="K28" s="27">
        <f t="shared" si="22"/>
        <v>0</v>
      </c>
      <c r="L28" s="25">
        <v>0</v>
      </c>
      <c r="M28" s="25">
        <v>0</v>
      </c>
      <c r="N28" s="25">
        <f t="shared" si="17"/>
        <v>1</v>
      </c>
      <c r="O28" s="25">
        <v>0</v>
      </c>
      <c r="P28" s="26">
        <v>1</v>
      </c>
      <c r="Q28" s="31">
        <v>0</v>
      </c>
      <c r="R28" s="25">
        <v>0</v>
      </c>
      <c r="S28" s="25">
        <v>0</v>
      </c>
      <c r="T28" s="25">
        <f t="shared" si="8"/>
        <v>1</v>
      </c>
      <c r="U28" s="25">
        <v>0</v>
      </c>
      <c r="V28" s="26">
        <v>1</v>
      </c>
      <c r="W28" s="29">
        <f t="shared" si="26"/>
        <v>0</v>
      </c>
      <c r="X28" s="28">
        <v>0</v>
      </c>
      <c r="Y28" s="25">
        <v>0</v>
      </c>
      <c r="Z28" s="25">
        <v>0</v>
      </c>
      <c r="AA28" s="101">
        <v>0</v>
      </c>
      <c r="AB28" s="9"/>
    </row>
    <row r="29" spans="1:28" s="2" customFormat="1" ht="15.95" customHeight="1">
      <c r="A29" s="129">
        <v>20</v>
      </c>
      <c r="B29" s="25">
        <f t="shared" si="24"/>
        <v>24</v>
      </c>
      <c r="C29" s="25">
        <f t="shared" si="27"/>
        <v>17</v>
      </c>
      <c r="D29" s="26">
        <f t="shared" si="27"/>
        <v>7</v>
      </c>
      <c r="E29" s="27">
        <f t="shared" si="0"/>
        <v>2</v>
      </c>
      <c r="F29" s="25">
        <v>1</v>
      </c>
      <c r="G29" s="26">
        <v>1</v>
      </c>
      <c r="H29" s="28">
        <f t="shared" si="25"/>
        <v>1</v>
      </c>
      <c r="I29" s="25">
        <v>1</v>
      </c>
      <c r="J29" s="26">
        <v>0</v>
      </c>
      <c r="K29" s="27">
        <f t="shared" si="22"/>
        <v>0</v>
      </c>
      <c r="L29" s="25">
        <v>0</v>
      </c>
      <c r="M29" s="25">
        <v>0</v>
      </c>
      <c r="N29" s="25">
        <f t="shared" si="17"/>
        <v>4</v>
      </c>
      <c r="O29" s="25">
        <v>3</v>
      </c>
      <c r="P29" s="26">
        <v>1</v>
      </c>
      <c r="Q29" s="31">
        <f>SUM(R29:S29)</f>
        <v>0</v>
      </c>
      <c r="R29" s="25">
        <v>0</v>
      </c>
      <c r="S29" s="25">
        <v>0</v>
      </c>
      <c r="T29" s="25">
        <f t="shared" si="8"/>
        <v>42</v>
      </c>
      <c r="U29" s="25">
        <v>36</v>
      </c>
      <c r="V29" s="26">
        <v>6</v>
      </c>
      <c r="W29" s="29">
        <f t="shared" si="26"/>
        <v>0</v>
      </c>
      <c r="X29" s="28">
        <v>0</v>
      </c>
      <c r="Y29" s="25">
        <v>0</v>
      </c>
      <c r="Z29" s="25">
        <v>0</v>
      </c>
      <c r="AA29" s="101">
        <v>0</v>
      </c>
      <c r="AB29" s="9"/>
    </row>
    <row r="30" spans="1:28" s="9" customFormat="1" ht="15.95" customHeight="1">
      <c r="A30" s="129">
        <v>21</v>
      </c>
      <c r="B30" s="25">
        <f t="shared" si="24"/>
        <v>25</v>
      </c>
      <c r="C30" s="25">
        <f t="shared" si="27"/>
        <v>18</v>
      </c>
      <c r="D30" s="26">
        <f t="shared" si="27"/>
        <v>7</v>
      </c>
      <c r="E30" s="27">
        <f>SUM(F30:G30)</f>
        <v>2</v>
      </c>
      <c r="F30" s="25">
        <v>1</v>
      </c>
      <c r="G30" s="26">
        <v>1</v>
      </c>
      <c r="H30" s="28">
        <f t="shared" si="25"/>
        <v>0</v>
      </c>
      <c r="I30" s="25">
        <v>0</v>
      </c>
      <c r="J30" s="26">
        <v>0</v>
      </c>
      <c r="K30" s="27">
        <f>SUM(L30:M30)</f>
        <v>0</v>
      </c>
      <c r="L30" s="25">
        <v>0</v>
      </c>
      <c r="M30" s="25">
        <v>0</v>
      </c>
      <c r="N30" s="25">
        <f>SUM(O30:P30)</f>
        <v>1</v>
      </c>
      <c r="O30" s="25">
        <v>0</v>
      </c>
      <c r="P30" s="26">
        <v>1</v>
      </c>
      <c r="Q30" s="31">
        <f>SUM(R30:S30)</f>
        <v>0</v>
      </c>
      <c r="R30" s="25">
        <v>0</v>
      </c>
      <c r="S30" s="25">
        <v>0</v>
      </c>
      <c r="T30" s="25">
        <f>SUM(U30:V30)</f>
        <v>1</v>
      </c>
      <c r="U30" s="25">
        <v>0</v>
      </c>
      <c r="V30" s="26">
        <v>1</v>
      </c>
      <c r="W30" s="29">
        <f t="shared" si="26"/>
        <v>0</v>
      </c>
      <c r="X30" s="28">
        <v>0</v>
      </c>
      <c r="Y30" s="25">
        <v>0</v>
      </c>
      <c r="Z30" s="25">
        <v>0</v>
      </c>
      <c r="AA30" s="101">
        <v>0</v>
      </c>
    </row>
    <row r="31" spans="1:28" s="9" customFormat="1" ht="15.95" customHeight="1">
      <c r="A31" s="129">
        <v>22</v>
      </c>
      <c r="B31" s="25">
        <f t="shared" si="24"/>
        <v>25</v>
      </c>
      <c r="C31" s="25">
        <f t="shared" si="27"/>
        <v>18</v>
      </c>
      <c r="D31" s="26">
        <f t="shared" si="27"/>
        <v>7</v>
      </c>
      <c r="E31" s="27">
        <f>SUM(F31:G31)</f>
        <v>0</v>
      </c>
      <c r="F31" s="25">
        <v>0</v>
      </c>
      <c r="G31" s="26">
        <v>0</v>
      </c>
      <c r="H31" s="28">
        <f t="shared" si="25"/>
        <v>0</v>
      </c>
      <c r="I31" s="25">
        <v>0</v>
      </c>
      <c r="J31" s="26">
        <v>0</v>
      </c>
      <c r="K31" s="27">
        <f>SUM(L31:M31)</f>
        <v>0</v>
      </c>
      <c r="L31" s="25">
        <v>0</v>
      </c>
      <c r="M31" s="25">
        <v>0</v>
      </c>
      <c r="N31" s="25">
        <f>SUM(O31:P31)</f>
        <v>0</v>
      </c>
      <c r="O31" s="25">
        <v>0</v>
      </c>
      <c r="P31" s="26">
        <v>0</v>
      </c>
      <c r="Q31" s="31">
        <f>SUM(R31:S31)</f>
        <v>0</v>
      </c>
      <c r="R31" s="25">
        <v>0</v>
      </c>
      <c r="S31" s="25">
        <v>0</v>
      </c>
      <c r="T31" s="25">
        <f>SUM(U31:V31)</f>
        <v>0</v>
      </c>
      <c r="U31" s="25">
        <v>0</v>
      </c>
      <c r="V31" s="26">
        <v>0</v>
      </c>
      <c r="W31" s="29">
        <f t="shared" si="26"/>
        <v>0</v>
      </c>
      <c r="X31" s="28">
        <v>0</v>
      </c>
      <c r="Y31" s="25">
        <v>0</v>
      </c>
      <c r="Z31" s="25">
        <v>0</v>
      </c>
      <c r="AA31" s="101">
        <v>0</v>
      </c>
    </row>
    <row r="32" spans="1:28" s="9" customFormat="1" ht="15.95" customHeight="1" thickBot="1">
      <c r="A32" s="129">
        <v>23</v>
      </c>
      <c r="B32" s="25">
        <f t="shared" si="24"/>
        <v>25</v>
      </c>
      <c r="C32" s="25">
        <f t="shared" si="27"/>
        <v>18</v>
      </c>
      <c r="D32" s="26">
        <f t="shared" si="27"/>
        <v>7</v>
      </c>
      <c r="E32" s="27">
        <f>SUM(F32:G32)</f>
        <v>0</v>
      </c>
      <c r="F32" s="25">
        <v>0</v>
      </c>
      <c r="G32" s="26">
        <v>0</v>
      </c>
      <c r="H32" s="28">
        <f t="shared" si="25"/>
        <v>0</v>
      </c>
      <c r="I32" s="25">
        <v>0</v>
      </c>
      <c r="J32" s="26">
        <v>0</v>
      </c>
      <c r="K32" s="27">
        <f>SUM(L32:M32)</f>
        <v>0</v>
      </c>
      <c r="L32" s="25">
        <v>0</v>
      </c>
      <c r="M32" s="25">
        <v>0</v>
      </c>
      <c r="N32" s="25">
        <f>SUM(O32:P32)</f>
        <v>0</v>
      </c>
      <c r="O32" s="25">
        <v>0</v>
      </c>
      <c r="P32" s="26">
        <v>0</v>
      </c>
      <c r="Q32" s="31">
        <v>0</v>
      </c>
      <c r="R32" s="25">
        <v>0</v>
      </c>
      <c r="S32" s="25">
        <v>0</v>
      </c>
      <c r="T32" s="25">
        <f>SUM(U32:V32)</f>
        <v>0</v>
      </c>
      <c r="U32" s="25">
        <v>0</v>
      </c>
      <c r="V32" s="26">
        <v>0</v>
      </c>
      <c r="W32" s="29">
        <f t="shared" si="26"/>
        <v>0</v>
      </c>
      <c r="X32" s="28">
        <v>0</v>
      </c>
      <c r="Y32" s="25">
        <v>0</v>
      </c>
      <c r="Z32" s="25">
        <v>0</v>
      </c>
      <c r="AA32" s="101">
        <v>0</v>
      </c>
    </row>
    <row r="33" spans="1:28" s="9" customFormat="1" ht="15.95" customHeight="1" thickBot="1">
      <c r="A33" s="130"/>
      <c r="B33" s="109">
        <f t="shared" ref="B33:Y33" si="28">SUM(B26:B32)</f>
        <v>174</v>
      </c>
      <c r="C33" s="109">
        <f t="shared" si="28"/>
        <v>126</v>
      </c>
      <c r="D33" s="109">
        <f t="shared" si="28"/>
        <v>48</v>
      </c>
      <c r="E33" s="109">
        <f t="shared" si="28"/>
        <v>7</v>
      </c>
      <c r="F33" s="110">
        <f t="shared" si="28"/>
        <v>3</v>
      </c>
      <c r="G33" s="110">
        <f t="shared" si="28"/>
        <v>4</v>
      </c>
      <c r="H33" s="109">
        <f t="shared" si="28"/>
        <v>2</v>
      </c>
      <c r="I33" s="110">
        <f t="shared" si="28"/>
        <v>1</v>
      </c>
      <c r="J33" s="110">
        <f t="shared" si="28"/>
        <v>1</v>
      </c>
      <c r="K33" s="109">
        <f t="shared" si="28"/>
        <v>0</v>
      </c>
      <c r="L33" s="110">
        <f t="shared" si="28"/>
        <v>0</v>
      </c>
      <c r="M33" s="110">
        <f t="shared" si="28"/>
        <v>0</v>
      </c>
      <c r="N33" s="109">
        <f t="shared" si="28"/>
        <v>9</v>
      </c>
      <c r="O33" s="110">
        <f t="shared" si="28"/>
        <v>4</v>
      </c>
      <c r="P33" s="110">
        <f t="shared" si="28"/>
        <v>5</v>
      </c>
      <c r="Q33" s="109">
        <f t="shared" si="28"/>
        <v>0</v>
      </c>
      <c r="R33" s="110">
        <f t="shared" si="28"/>
        <v>0</v>
      </c>
      <c r="S33" s="110">
        <f t="shared" si="28"/>
        <v>0</v>
      </c>
      <c r="T33" s="109">
        <f t="shared" si="28"/>
        <v>78</v>
      </c>
      <c r="U33" s="110">
        <f t="shared" si="28"/>
        <v>59</v>
      </c>
      <c r="V33" s="110">
        <f t="shared" si="28"/>
        <v>19</v>
      </c>
      <c r="W33" s="109">
        <f t="shared" si="28"/>
        <v>0</v>
      </c>
      <c r="X33" s="110">
        <f t="shared" si="28"/>
        <v>0</v>
      </c>
      <c r="Y33" s="110">
        <f t="shared" si="28"/>
        <v>0</v>
      </c>
      <c r="Z33" s="108">
        <v>0</v>
      </c>
      <c r="AA33" s="33">
        <v>0</v>
      </c>
    </row>
    <row r="34" spans="1:28" s="9" customFormat="1" ht="15.95" customHeight="1">
      <c r="A34" s="129">
        <v>24</v>
      </c>
      <c r="B34" s="25">
        <f t="shared" ref="B34:B38" si="29">SUM(C34:D34)</f>
        <v>25</v>
      </c>
      <c r="C34" s="25">
        <f>SUM(C32,F34,I34)-SUM(L34,O34,R34)</f>
        <v>18</v>
      </c>
      <c r="D34" s="26">
        <f>SUM(D32,G34,J34)-SUM(M34,P34,S34)</f>
        <v>7</v>
      </c>
      <c r="E34" s="27">
        <f t="shared" ref="E34:E38" si="30">SUM(F34:G34)</f>
        <v>1</v>
      </c>
      <c r="F34" s="25">
        <v>1</v>
      </c>
      <c r="G34" s="26">
        <v>0</v>
      </c>
      <c r="H34" s="28">
        <f t="shared" ref="H34:H38" si="31">SUM(I34:J34)</f>
        <v>0</v>
      </c>
      <c r="I34" s="25">
        <v>0</v>
      </c>
      <c r="J34" s="26">
        <v>0</v>
      </c>
      <c r="K34" s="27">
        <f t="shared" ref="K34:K38" si="32">SUM(L34:M34)</f>
        <v>0</v>
      </c>
      <c r="L34" s="25">
        <v>0</v>
      </c>
      <c r="M34" s="25">
        <v>0</v>
      </c>
      <c r="N34" s="25">
        <f t="shared" ref="N34:N38" si="33">SUM(O34:P34)</f>
        <v>1</v>
      </c>
      <c r="O34" s="25">
        <v>1</v>
      </c>
      <c r="P34" s="26">
        <v>0</v>
      </c>
      <c r="Q34" s="31">
        <f t="shared" ref="Q34:Q38" si="34">SUM(R34:S34)</f>
        <v>0</v>
      </c>
      <c r="R34" s="25">
        <v>0</v>
      </c>
      <c r="S34" s="25">
        <v>0</v>
      </c>
      <c r="T34" s="25">
        <f t="shared" ref="T34:T38" si="35">SUM(U34:V34)</f>
        <v>7</v>
      </c>
      <c r="U34" s="25">
        <v>7</v>
      </c>
      <c r="V34" s="26">
        <v>0</v>
      </c>
      <c r="W34" s="29">
        <f t="shared" ref="W34:W38" si="36">SUM(X34:Y34)</f>
        <v>0</v>
      </c>
      <c r="X34" s="28">
        <v>0</v>
      </c>
      <c r="Y34" s="25">
        <v>0</v>
      </c>
      <c r="Z34" s="25">
        <v>0</v>
      </c>
      <c r="AA34" s="101">
        <v>0</v>
      </c>
    </row>
    <row r="35" spans="1:28" s="9" customFormat="1" ht="15.95" customHeight="1">
      <c r="A35" s="129">
        <v>25</v>
      </c>
      <c r="B35" s="25">
        <f t="shared" si="29"/>
        <v>24</v>
      </c>
      <c r="C35" s="25">
        <f t="shared" ref="C35:D38" si="37">SUM(C34,F35,I35)-SUM(L35,O35,R35)</f>
        <v>18</v>
      </c>
      <c r="D35" s="26">
        <f t="shared" si="37"/>
        <v>6</v>
      </c>
      <c r="E35" s="27">
        <f t="shared" si="30"/>
        <v>0</v>
      </c>
      <c r="F35" s="25">
        <v>0</v>
      </c>
      <c r="G35" s="26">
        <v>0</v>
      </c>
      <c r="H35" s="28">
        <f t="shared" si="31"/>
        <v>0</v>
      </c>
      <c r="I35" s="25">
        <v>0</v>
      </c>
      <c r="J35" s="26">
        <v>0</v>
      </c>
      <c r="K35" s="27">
        <f t="shared" si="32"/>
        <v>0</v>
      </c>
      <c r="L35" s="25">
        <v>0</v>
      </c>
      <c r="M35" s="25">
        <v>0</v>
      </c>
      <c r="N35" s="25">
        <f t="shared" si="33"/>
        <v>1</v>
      </c>
      <c r="O35" s="25">
        <v>0</v>
      </c>
      <c r="P35" s="26">
        <v>1</v>
      </c>
      <c r="Q35" s="31">
        <f t="shared" si="34"/>
        <v>0</v>
      </c>
      <c r="R35" s="25">
        <v>0</v>
      </c>
      <c r="S35" s="25">
        <v>0</v>
      </c>
      <c r="T35" s="25">
        <f t="shared" si="35"/>
        <v>7</v>
      </c>
      <c r="U35" s="25">
        <v>0</v>
      </c>
      <c r="V35" s="26">
        <v>7</v>
      </c>
      <c r="W35" s="29">
        <f t="shared" si="36"/>
        <v>0</v>
      </c>
      <c r="X35" s="28">
        <v>0</v>
      </c>
      <c r="Y35" s="25">
        <v>0</v>
      </c>
      <c r="Z35" s="25">
        <v>0</v>
      </c>
      <c r="AA35" s="101">
        <v>0</v>
      </c>
    </row>
    <row r="36" spans="1:28" s="9" customFormat="1" ht="15.95" customHeight="1">
      <c r="A36" s="129">
        <v>26</v>
      </c>
      <c r="B36" s="25">
        <f t="shared" si="29"/>
        <v>24</v>
      </c>
      <c r="C36" s="25">
        <f t="shared" si="37"/>
        <v>17</v>
      </c>
      <c r="D36" s="26">
        <f t="shared" si="37"/>
        <v>7</v>
      </c>
      <c r="E36" s="27">
        <f t="shared" si="30"/>
        <v>2</v>
      </c>
      <c r="F36" s="25">
        <v>1</v>
      </c>
      <c r="G36" s="26">
        <v>1</v>
      </c>
      <c r="H36" s="28">
        <f t="shared" si="31"/>
        <v>0</v>
      </c>
      <c r="I36" s="25">
        <v>0</v>
      </c>
      <c r="J36" s="26">
        <v>0</v>
      </c>
      <c r="K36" s="27">
        <f t="shared" si="32"/>
        <v>1</v>
      </c>
      <c r="L36" s="25">
        <v>1</v>
      </c>
      <c r="M36" s="25">
        <v>0</v>
      </c>
      <c r="N36" s="25">
        <f t="shared" si="33"/>
        <v>1</v>
      </c>
      <c r="O36" s="25">
        <v>1</v>
      </c>
      <c r="P36" s="26">
        <v>0</v>
      </c>
      <c r="Q36" s="31">
        <f t="shared" si="34"/>
        <v>0</v>
      </c>
      <c r="R36" s="25">
        <v>0</v>
      </c>
      <c r="S36" s="25">
        <v>0</v>
      </c>
      <c r="T36" s="25">
        <f t="shared" si="35"/>
        <v>6</v>
      </c>
      <c r="U36" s="25">
        <v>6</v>
      </c>
      <c r="V36" s="26">
        <v>0</v>
      </c>
      <c r="W36" s="29">
        <f t="shared" si="36"/>
        <v>0</v>
      </c>
      <c r="X36" s="28">
        <v>0</v>
      </c>
      <c r="Y36" s="25">
        <v>0</v>
      </c>
      <c r="Z36" s="25">
        <v>0</v>
      </c>
      <c r="AA36" s="101">
        <v>0</v>
      </c>
    </row>
    <row r="37" spans="1:28" ht="15.95" customHeight="1">
      <c r="A37" s="129">
        <v>27</v>
      </c>
      <c r="B37" s="25">
        <f t="shared" si="29"/>
        <v>24</v>
      </c>
      <c r="C37" s="25">
        <f t="shared" si="37"/>
        <v>19</v>
      </c>
      <c r="D37" s="26">
        <f t="shared" si="37"/>
        <v>5</v>
      </c>
      <c r="E37" s="27">
        <f t="shared" si="30"/>
        <v>2</v>
      </c>
      <c r="F37" s="25">
        <v>2</v>
      </c>
      <c r="G37" s="26">
        <v>0</v>
      </c>
      <c r="H37" s="28">
        <f t="shared" si="31"/>
        <v>0</v>
      </c>
      <c r="I37" s="25">
        <v>0</v>
      </c>
      <c r="J37" s="26">
        <v>0</v>
      </c>
      <c r="K37" s="27">
        <f t="shared" si="32"/>
        <v>1</v>
      </c>
      <c r="L37" s="25">
        <v>0</v>
      </c>
      <c r="M37" s="25">
        <v>1</v>
      </c>
      <c r="N37" s="25">
        <f t="shared" si="33"/>
        <v>1</v>
      </c>
      <c r="O37" s="25">
        <v>0</v>
      </c>
      <c r="P37" s="26">
        <v>1</v>
      </c>
      <c r="Q37" s="31">
        <f t="shared" si="34"/>
        <v>0</v>
      </c>
      <c r="R37" s="25">
        <v>0</v>
      </c>
      <c r="S37" s="25">
        <v>0</v>
      </c>
      <c r="T37" s="25">
        <f t="shared" si="35"/>
        <v>21</v>
      </c>
      <c r="U37" s="25">
        <v>0</v>
      </c>
      <c r="V37" s="26">
        <v>21</v>
      </c>
      <c r="W37" s="29">
        <f t="shared" si="36"/>
        <v>0</v>
      </c>
      <c r="X37" s="28">
        <v>0</v>
      </c>
      <c r="Y37" s="25">
        <v>0</v>
      </c>
      <c r="Z37" s="25">
        <v>0</v>
      </c>
      <c r="AA37" s="101">
        <v>0</v>
      </c>
    </row>
    <row r="38" spans="1:28" ht="15.95" customHeight="1">
      <c r="A38" s="129">
        <v>28</v>
      </c>
      <c r="B38" s="25">
        <f t="shared" si="29"/>
        <v>22</v>
      </c>
      <c r="C38" s="25">
        <f t="shared" si="37"/>
        <v>16</v>
      </c>
      <c r="D38" s="26">
        <f t="shared" si="37"/>
        <v>6</v>
      </c>
      <c r="E38" s="27">
        <f t="shared" si="30"/>
        <v>1</v>
      </c>
      <c r="F38" s="25">
        <v>0</v>
      </c>
      <c r="G38" s="26">
        <v>1</v>
      </c>
      <c r="H38" s="28">
        <f t="shared" si="31"/>
        <v>0</v>
      </c>
      <c r="I38" s="25">
        <v>0</v>
      </c>
      <c r="J38" s="26">
        <v>0</v>
      </c>
      <c r="K38" s="27">
        <f t="shared" si="32"/>
        <v>0</v>
      </c>
      <c r="L38" s="25">
        <v>0</v>
      </c>
      <c r="M38" s="25">
        <v>0</v>
      </c>
      <c r="N38" s="25">
        <f t="shared" si="33"/>
        <v>3</v>
      </c>
      <c r="O38" s="25">
        <v>3</v>
      </c>
      <c r="P38" s="26">
        <v>0</v>
      </c>
      <c r="Q38" s="31">
        <f t="shared" si="34"/>
        <v>0</v>
      </c>
      <c r="R38" s="25">
        <v>0</v>
      </c>
      <c r="S38" s="25">
        <v>0</v>
      </c>
      <c r="T38" s="25">
        <f t="shared" si="35"/>
        <v>24</v>
      </c>
      <c r="U38" s="25">
        <v>24</v>
      </c>
      <c r="V38" s="26">
        <v>0</v>
      </c>
      <c r="W38" s="29">
        <f t="shared" si="36"/>
        <v>0</v>
      </c>
      <c r="X38" s="28">
        <v>0</v>
      </c>
      <c r="Y38" s="25">
        <v>0</v>
      </c>
      <c r="Z38" s="25">
        <v>0</v>
      </c>
      <c r="AA38" s="101">
        <v>0</v>
      </c>
    </row>
    <row r="39" spans="1:28" ht="15.95" customHeight="1">
      <c r="A39" s="129">
        <v>29</v>
      </c>
      <c r="B39" s="25">
        <f t="shared" ref="B39:B40" si="38">SUM(C39:D39)</f>
        <v>24</v>
      </c>
      <c r="C39" s="25">
        <f t="shared" ref="C39:C40" si="39">SUM(C38,F39,I39)-SUM(L39,O39,R39)</f>
        <v>17</v>
      </c>
      <c r="D39" s="26">
        <f t="shared" ref="D39:D40" si="40">SUM(D38,G39,J39)-SUM(M39,P39,S39)</f>
        <v>7</v>
      </c>
      <c r="E39" s="27">
        <f t="shared" ref="E39:E40" si="41">SUM(F39:G39)</f>
        <v>0</v>
      </c>
      <c r="F39" s="25">
        <v>0</v>
      </c>
      <c r="G39" s="26">
        <v>0</v>
      </c>
      <c r="H39" s="28">
        <f t="shared" ref="H39:H40" si="42">SUM(I39:J39)</f>
        <v>2</v>
      </c>
      <c r="I39" s="25">
        <v>1</v>
      </c>
      <c r="J39" s="26">
        <v>1</v>
      </c>
      <c r="K39" s="27">
        <f t="shared" ref="K39:K40" si="43">SUM(L39:M39)</f>
        <v>0</v>
      </c>
      <c r="L39" s="25">
        <v>0</v>
      </c>
      <c r="M39" s="25">
        <v>0</v>
      </c>
      <c r="N39" s="25">
        <f t="shared" ref="N39:N40" si="44">SUM(O39:P39)</f>
        <v>0</v>
      </c>
      <c r="O39" s="25">
        <v>0</v>
      </c>
      <c r="P39" s="26">
        <v>0</v>
      </c>
      <c r="Q39" s="31">
        <f t="shared" ref="Q39:Q40" si="45">SUM(R39:S39)</f>
        <v>0</v>
      </c>
      <c r="R39" s="25">
        <v>0</v>
      </c>
      <c r="S39" s="25">
        <v>0</v>
      </c>
      <c r="T39" s="25">
        <f t="shared" ref="T39:T40" si="46">SUM(U39:V39)</f>
        <v>0</v>
      </c>
      <c r="U39" s="25">
        <v>0</v>
      </c>
      <c r="V39" s="26">
        <v>0</v>
      </c>
      <c r="W39" s="29">
        <f t="shared" ref="W39:W40" si="47">SUM(X39:Y39)</f>
        <v>0</v>
      </c>
      <c r="X39" s="28">
        <v>0</v>
      </c>
      <c r="Y39" s="25">
        <v>0</v>
      </c>
      <c r="Z39" s="25">
        <v>0</v>
      </c>
      <c r="AA39" s="101">
        <v>0</v>
      </c>
    </row>
    <row r="40" spans="1:28" ht="15.95" customHeight="1" thickBot="1">
      <c r="A40" s="129">
        <v>30</v>
      </c>
      <c r="B40" s="25">
        <f t="shared" si="38"/>
        <v>25</v>
      </c>
      <c r="C40" s="25">
        <f t="shared" si="39"/>
        <v>18</v>
      </c>
      <c r="D40" s="26">
        <f t="shared" si="40"/>
        <v>7</v>
      </c>
      <c r="E40" s="27">
        <f t="shared" si="41"/>
        <v>2</v>
      </c>
      <c r="F40" s="25">
        <v>2</v>
      </c>
      <c r="G40" s="26">
        <v>0</v>
      </c>
      <c r="H40" s="28">
        <f t="shared" si="42"/>
        <v>0</v>
      </c>
      <c r="I40" s="25">
        <v>0</v>
      </c>
      <c r="J40" s="26">
        <v>0</v>
      </c>
      <c r="K40" s="27">
        <f t="shared" si="43"/>
        <v>0</v>
      </c>
      <c r="L40" s="25">
        <v>0</v>
      </c>
      <c r="M40" s="25">
        <v>0</v>
      </c>
      <c r="N40" s="25">
        <f t="shared" si="44"/>
        <v>1</v>
      </c>
      <c r="O40" s="25">
        <v>1</v>
      </c>
      <c r="P40" s="26">
        <v>0</v>
      </c>
      <c r="Q40" s="31">
        <f t="shared" si="45"/>
        <v>0</v>
      </c>
      <c r="R40" s="25">
        <v>0</v>
      </c>
      <c r="S40" s="25">
        <v>0</v>
      </c>
      <c r="T40" s="25">
        <f t="shared" si="46"/>
        <v>6</v>
      </c>
      <c r="U40" s="25">
        <v>6</v>
      </c>
      <c r="V40" s="26">
        <v>0</v>
      </c>
      <c r="W40" s="29">
        <f t="shared" si="47"/>
        <v>0</v>
      </c>
      <c r="X40" s="28">
        <v>0</v>
      </c>
      <c r="Y40" s="25">
        <v>0</v>
      </c>
      <c r="Z40" s="25">
        <v>0</v>
      </c>
      <c r="AA40" s="101">
        <v>0</v>
      </c>
    </row>
    <row r="41" spans="1:28" ht="15.95" customHeight="1" thickBot="1">
      <c r="A41" s="107"/>
      <c r="B41" s="109">
        <f>SUM(B34:B40)</f>
        <v>168</v>
      </c>
      <c r="C41" s="109">
        <f>SUM(C34:C40)</f>
        <v>123</v>
      </c>
      <c r="D41" s="109">
        <f>SUM(D34:D40)</f>
        <v>45</v>
      </c>
      <c r="E41" s="109">
        <f t="shared" ref="E41:Y41" si="48">SUM(E34:E40)</f>
        <v>8</v>
      </c>
      <c r="F41" s="110">
        <f t="shared" si="48"/>
        <v>6</v>
      </c>
      <c r="G41" s="110">
        <f t="shared" si="48"/>
        <v>2</v>
      </c>
      <c r="H41" s="109">
        <f t="shared" si="48"/>
        <v>2</v>
      </c>
      <c r="I41" s="110">
        <f t="shared" si="48"/>
        <v>1</v>
      </c>
      <c r="J41" s="110">
        <f t="shared" si="48"/>
        <v>1</v>
      </c>
      <c r="K41" s="109">
        <f t="shared" si="48"/>
        <v>2</v>
      </c>
      <c r="L41" s="110">
        <f t="shared" si="48"/>
        <v>1</v>
      </c>
      <c r="M41" s="110">
        <f t="shared" si="48"/>
        <v>1</v>
      </c>
      <c r="N41" s="109">
        <f t="shared" si="48"/>
        <v>8</v>
      </c>
      <c r="O41" s="110">
        <f t="shared" si="48"/>
        <v>6</v>
      </c>
      <c r="P41" s="110">
        <f t="shared" si="48"/>
        <v>2</v>
      </c>
      <c r="Q41" s="109">
        <f t="shared" si="48"/>
        <v>0</v>
      </c>
      <c r="R41" s="110">
        <f t="shared" si="48"/>
        <v>0</v>
      </c>
      <c r="S41" s="110">
        <f t="shared" si="48"/>
        <v>0</v>
      </c>
      <c r="T41" s="109">
        <f t="shared" si="48"/>
        <v>71</v>
      </c>
      <c r="U41" s="110">
        <f t="shared" si="48"/>
        <v>43</v>
      </c>
      <c r="V41" s="110">
        <f t="shared" si="48"/>
        <v>28</v>
      </c>
      <c r="W41" s="109">
        <f t="shared" si="48"/>
        <v>0</v>
      </c>
      <c r="X41" s="110">
        <f t="shared" si="48"/>
        <v>0</v>
      </c>
      <c r="Y41" s="110">
        <f t="shared" si="48"/>
        <v>0</v>
      </c>
      <c r="Z41" s="108">
        <v>0</v>
      </c>
      <c r="AA41" s="33">
        <v>0</v>
      </c>
    </row>
    <row r="42" spans="1:28" ht="15.95" customHeight="1" thickBot="1">
      <c r="A42" s="255">
        <v>31</v>
      </c>
      <c r="B42" s="25">
        <f t="shared" ref="B42" si="49">SUM(C42:D42)</f>
        <v>25</v>
      </c>
      <c r="C42" s="25">
        <f>SUM(C40,F42,I42)-SUM(L42,O42,R42)</f>
        <v>17</v>
      </c>
      <c r="D42" s="25">
        <f>SUM(D40,G42,J42)-SUM(M42,P42,S42)</f>
        <v>8</v>
      </c>
      <c r="E42" s="27">
        <f t="shared" ref="E42" si="50">SUM(F42:G42)</f>
        <v>1</v>
      </c>
      <c r="F42" s="25">
        <v>0</v>
      </c>
      <c r="G42" s="26">
        <v>1</v>
      </c>
      <c r="H42" s="28">
        <f t="shared" ref="H42" si="51">SUM(I42:J42)</f>
        <v>0</v>
      </c>
      <c r="I42" s="25">
        <v>0</v>
      </c>
      <c r="J42" s="26">
        <v>0</v>
      </c>
      <c r="K42" s="27">
        <f t="shared" ref="K42" si="52">SUM(L42:M42)</f>
        <v>0</v>
      </c>
      <c r="L42" s="25">
        <v>0</v>
      </c>
      <c r="M42" s="25">
        <v>0</v>
      </c>
      <c r="N42" s="25">
        <f t="shared" ref="N42" si="53">SUM(O42:P42)</f>
        <v>1</v>
      </c>
      <c r="O42" s="25">
        <v>1</v>
      </c>
      <c r="P42" s="26">
        <v>0</v>
      </c>
      <c r="Q42" s="31">
        <f t="shared" ref="Q42" si="54">SUM(R42:S42)</f>
        <v>0</v>
      </c>
      <c r="R42" s="25">
        <v>0</v>
      </c>
      <c r="S42" s="25">
        <v>0</v>
      </c>
      <c r="T42" s="25">
        <f t="shared" ref="T42" si="55">SUM(U42:V42)</f>
        <v>4</v>
      </c>
      <c r="U42" s="25">
        <v>4</v>
      </c>
      <c r="V42" s="26">
        <v>0</v>
      </c>
      <c r="W42" s="29">
        <f t="shared" ref="W42" si="56">SUM(X42:Y42)</f>
        <v>0</v>
      </c>
      <c r="X42" s="28">
        <v>0</v>
      </c>
      <c r="Y42" s="25">
        <v>0</v>
      </c>
      <c r="Z42" s="25">
        <v>0</v>
      </c>
      <c r="AA42" s="101">
        <v>0</v>
      </c>
    </row>
    <row r="43" spans="1:28" ht="15.95" customHeight="1" thickBot="1">
      <c r="A43" s="107"/>
      <c r="B43" s="109">
        <f t="shared" ref="B43:Y43" si="57">SUM(B42:B42)</f>
        <v>25</v>
      </c>
      <c r="C43" s="109">
        <f t="shared" si="57"/>
        <v>17</v>
      </c>
      <c r="D43" s="109">
        <f t="shared" si="57"/>
        <v>8</v>
      </c>
      <c r="E43" s="109">
        <f t="shared" si="57"/>
        <v>1</v>
      </c>
      <c r="F43" s="109">
        <f t="shared" si="57"/>
        <v>0</v>
      </c>
      <c r="G43" s="109">
        <f t="shared" si="57"/>
        <v>1</v>
      </c>
      <c r="H43" s="109">
        <f t="shared" si="57"/>
        <v>0</v>
      </c>
      <c r="I43" s="109">
        <f t="shared" si="57"/>
        <v>0</v>
      </c>
      <c r="J43" s="109">
        <f t="shared" si="57"/>
        <v>0</v>
      </c>
      <c r="K43" s="109">
        <f t="shared" si="57"/>
        <v>0</v>
      </c>
      <c r="L43" s="109">
        <f t="shared" si="57"/>
        <v>0</v>
      </c>
      <c r="M43" s="109">
        <f t="shared" si="57"/>
        <v>0</v>
      </c>
      <c r="N43" s="109">
        <f t="shared" si="57"/>
        <v>1</v>
      </c>
      <c r="O43" s="109">
        <f t="shared" si="57"/>
        <v>1</v>
      </c>
      <c r="P43" s="109">
        <f t="shared" si="57"/>
        <v>0</v>
      </c>
      <c r="Q43" s="109">
        <f t="shared" si="57"/>
        <v>0</v>
      </c>
      <c r="R43" s="109">
        <f t="shared" si="57"/>
        <v>0</v>
      </c>
      <c r="S43" s="109">
        <f t="shared" si="57"/>
        <v>0</v>
      </c>
      <c r="T43" s="109">
        <f t="shared" si="57"/>
        <v>4</v>
      </c>
      <c r="U43" s="109">
        <f t="shared" si="57"/>
        <v>4</v>
      </c>
      <c r="V43" s="109">
        <f t="shared" si="57"/>
        <v>0</v>
      </c>
      <c r="W43" s="109">
        <f t="shared" si="57"/>
        <v>0</v>
      </c>
      <c r="X43" s="109">
        <f t="shared" si="57"/>
        <v>0</v>
      </c>
      <c r="Y43" s="109">
        <f t="shared" si="57"/>
        <v>0</v>
      </c>
      <c r="Z43" s="109">
        <f t="shared" ref="Z43:AA43" si="58">SUM(Z36:Z38)</f>
        <v>0</v>
      </c>
      <c r="AA43" s="109">
        <f t="shared" si="58"/>
        <v>0</v>
      </c>
    </row>
    <row r="44" spans="1:28" ht="15.95" customHeight="1" thickBot="1">
      <c r="A44" s="113"/>
      <c r="B44" s="179">
        <f t="shared" ref="B44:Y44" si="59">SUM(B9,B17,B25,B33,B41,B43)</f>
        <v>767</v>
      </c>
      <c r="C44" s="179">
        <f t="shared" si="59"/>
        <v>546</v>
      </c>
      <c r="D44" s="179">
        <f t="shared" si="59"/>
        <v>221</v>
      </c>
      <c r="E44" s="179">
        <f t="shared" si="59"/>
        <v>39</v>
      </c>
      <c r="F44" s="179">
        <f t="shared" si="59"/>
        <v>18</v>
      </c>
      <c r="G44" s="179">
        <f t="shared" si="59"/>
        <v>21</v>
      </c>
      <c r="H44" s="179">
        <f t="shared" si="59"/>
        <v>10</v>
      </c>
      <c r="I44" s="179">
        <f t="shared" si="59"/>
        <v>8</v>
      </c>
      <c r="J44" s="179">
        <f t="shared" si="59"/>
        <v>2</v>
      </c>
      <c r="K44" s="179">
        <f t="shared" si="59"/>
        <v>3</v>
      </c>
      <c r="L44" s="179">
        <f t="shared" si="59"/>
        <v>2</v>
      </c>
      <c r="M44" s="179">
        <f t="shared" si="59"/>
        <v>1</v>
      </c>
      <c r="N44" s="179">
        <f t="shared" si="59"/>
        <v>43</v>
      </c>
      <c r="O44" s="179">
        <f t="shared" si="59"/>
        <v>23</v>
      </c>
      <c r="P44" s="179">
        <f t="shared" si="59"/>
        <v>20</v>
      </c>
      <c r="Q44" s="179">
        <f t="shared" si="59"/>
        <v>2</v>
      </c>
      <c r="R44" s="179">
        <f t="shared" si="59"/>
        <v>1</v>
      </c>
      <c r="S44" s="179">
        <f t="shared" si="59"/>
        <v>1</v>
      </c>
      <c r="T44" s="179">
        <f t="shared" si="59"/>
        <v>1005</v>
      </c>
      <c r="U44" s="179">
        <f t="shared" si="59"/>
        <v>814</v>
      </c>
      <c r="V44" s="179">
        <f t="shared" si="59"/>
        <v>191</v>
      </c>
      <c r="W44" s="179">
        <f t="shared" si="59"/>
        <v>0</v>
      </c>
      <c r="X44" s="179">
        <f t="shared" si="59"/>
        <v>0</v>
      </c>
      <c r="Y44" s="179">
        <f t="shared" si="59"/>
        <v>0</v>
      </c>
      <c r="Z44" s="180"/>
      <c r="AA44" s="181"/>
      <c r="AB44" s="109">
        <f>SUM(AB37:AB41)</f>
        <v>0</v>
      </c>
    </row>
    <row r="45" spans="1:28" ht="15.95" customHeight="1">
      <c r="N45" s="6">
        <f>SUM(AC7,E44,H44)-SUM(K44,N44,Q44)</f>
        <v>25</v>
      </c>
      <c r="T45" s="6"/>
    </row>
    <row r="46" spans="1:28" ht="15.95" customHeight="1"/>
    <row r="47" spans="1:28" ht="15.95" customHeight="1"/>
    <row r="48" spans="1:2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9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Hoja10"/>
  <dimension ref="A1:AC131"/>
  <sheetViews>
    <sheetView workbookViewId="0">
      <pane xSplit="2" ySplit="6" topLeftCell="C31" activePane="bottomRight" state="frozen"/>
      <selection pane="topRight" activeCell="C1" sqref="C1"/>
      <selection pane="bottomLeft" activeCell="A7" sqref="A7"/>
      <selection pane="bottomRight" activeCell="E47" sqref="E47"/>
    </sheetView>
  </sheetViews>
  <sheetFormatPr baseColWidth="10" defaultRowHeight="12.75"/>
  <cols>
    <col min="1" max="1" width="4.5703125" style="8" customWidth="1"/>
    <col min="2" max="2" width="7.5703125" customWidth="1"/>
    <col min="3" max="3" width="7.140625" customWidth="1"/>
    <col min="4" max="4" width="6.7109375" customWidth="1"/>
    <col min="5" max="14" width="7.28515625" customWidth="1"/>
    <col min="15" max="15" width="6.85546875" customWidth="1"/>
    <col min="16" max="17" width="7.28515625" customWidth="1"/>
    <col min="18" max="18" width="5.85546875" customWidth="1"/>
    <col min="19" max="19" width="7.28515625" customWidth="1"/>
    <col min="20" max="20" width="6.5703125" customWidth="1"/>
    <col min="21" max="25" width="7.28515625" customWidth="1"/>
    <col min="26" max="26" width="4.7109375" customWidth="1"/>
    <col min="27" max="27" width="5.7109375" style="2" customWidth="1"/>
  </cols>
  <sheetData>
    <row r="1" spans="1:29" ht="15.75">
      <c r="A1" s="298" t="s">
        <v>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</row>
    <row r="2" spans="1:29">
      <c r="A2" s="3" t="s">
        <v>118</v>
      </c>
      <c r="B2" s="3"/>
      <c r="C2" s="3"/>
      <c r="D2" s="4"/>
      <c r="E2" s="4" t="s">
        <v>70</v>
      </c>
      <c r="F2" s="4"/>
      <c r="G2" s="4"/>
      <c r="H2" s="4"/>
      <c r="I2" s="5"/>
      <c r="K2" s="4"/>
      <c r="L2" s="4"/>
      <c r="M2" s="4"/>
      <c r="N2" s="1"/>
    </row>
    <row r="3" spans="1:29" ht="6.75" customHeight="1" thickBot="1">
      <c r="A3" s="3"/>
      <c r="B3" s="3"/>
      <c r="C3" s="3"/>
      <c r="D3" s="4"/>
      <c r="E3" s="4"/>
      <c r="F3" s="4"/>
      <c r="G3" s="4"/>
      <c r="H3" s="4"/>
      <c r="I3" s="5"/>
      <c r="K3" s="4"/>
      <c r="L3" s="4"/>
      <c r="M3" s="4"/>
      <c r="N3" s="1"/>
    </row>
    <row r="4" spans="1:29" s="11" customFormat="1" ht="15" customHeight="1" thickTop="1" thickBot="1">
      <c r="A4" s="10" t="s">
        <v>1</v>
      </c>
      <c r="B4" s="299" t="s">
        <v>2</v>
      </c>
      <c r="C4" s="300"/>
      <c r="D4" s="329"/>
      <c r="E4" s="347" t="s">
        <v>7</v>
      </c>
      <c r="F4" s="348"/>
      <c r="G4" s="349"/>
      <c r="H4" s="330" t="s">
        <v>3</v>
      </c>
      <c r="I4" s="330"/>
      <c r="J4" s="331"/>
      <c r="K4" s="330" t="s">
        <v>3</v>
      </c>
      <c r="L4" s="330"/>
      <c r="M4" s="331"/>
      <c r="N4" s="332" t="s">
        <v>4</v>
      </c>
      <c r="O4" s="332"/>
      <c r="P4" s="332"/>
      <c r="Q4" s="332"/>
      <c r="R4" s="332"/>
      <c r="S4" s="333"/>
      <c r="T4" s="336" t="s">
        <v>16</v>
      </c>
      <c r="U4" s="337"/>
      <c r="V4" s="338"/>
      <c r="W4" s="336" t="s">
        <v>18</v>
      </c>
      <c r="X4" s="337"/>
      <c r="Y4" s="338"/>
      <c r="Z4" s="334" t="s">
        <v>20</v>
      </c>
      <c r="AA4" s="315"/>
    </row>
    <row r="5" spans="1:29" s="11" customFormat="1" ht="14.25" customHeight="1" thickBot="1">
      <c r="A5" s="12" t="s">
        <v>5</v>
      </c>
      <c r="B5" s="317" t="s">
        <v>6</v>
      </c>
      <c r="C5" s="318"/>
      <c r="D5" s="345"/>
      <c r="E5" s="350"/>
      <c r="F5" s="351"/>
      <c r="G5" s="352"/>
      <c r="H5" s="316" t="s">
        <v>8</v>
      </c>
      <c r="I5" s="316"/>
      <c r="J5" s="346"/>
      <c r="K5" s="316" t="s">
        <v>9</v>
      </c>
      <c r="L5" s="316"/>
      <c r="M5" s="346"/>
      <c r="N5" s="343" t="s">
        <v>10</v>
      </c>
      <c r="O5" s="343"/>
      <c r="P5" s="344"/>
      <c r="Q5" s="342" t="s">
        <v>11</v>
      </c>
      <c r="R5" s="343"/>
      <c r="S5" s="344"/>
      <c r="T5" s="339" t="s">
        <v>17</v>
      </c>
      <c r="U5" s="340"/>
      <c r="V5" s="341"/>
      <c r="W5" s="339" t="s">
        <v>19</v>
      </c>
      <c r="X5" s="340"/>
      <c r="Y5" s="341"/>
      <c r="Z5" s="335"/>
      <c r="AA5" s="316"/>
      <c r="AC5" s="11">
        <v>13</v>
      </c>
    </row>
    <row r="6" spans="1:29" s="11" customFormat="1" ht="12.75" customHeight="1" thickBot="1">
      <c r="A6" s="13" t="s">
        <v>12</v>
      </c>
      <c r="B6" s="34" t="s">
        <v>13</v>
      </c>
      <c r="C6" s="14" t="s">
        <v>14</v>
      </c>
      <c r="D6" s="22" t="s">
        <v>15</v>
      </c>
      <c r="E6" s="105" t="s">
        <v>13</v>
      </c>
      <c r="F6" s="15" t="s">
        <v>14</v>
      </c>
      <c r="G6" s="22" t="s">
        <v>15</v>
      </c>
      <c r="H6" s="148" t="s">
        <v>13</v>
      </c>
      <c r="I6" s="17" t="s">
        <v>14</v>
      </c>
      <c r="J6" s="23" t="s">
        <v>15</v>
      </c>
      <c r="K6" s="148" t="s">
        <v>13</v>
      </c>
      <c r="L6" s="18" t="s">
        <v>14</v>
      </c>
      <c r="M6" s="23" t="s">
        <v>15</v>
      </c>
      <c r="N6" s="14" t="s">
        <v>13</v>
      </c>
      <c r="O6" s="15" t="s">
        <v>14</v>
      </c>
      <c r="P6" s="16" t="s">
        <v>15</v>
      </c>
      <c r="Q6" s="19" t="s">
        <v>13</v>
      </c>
      <c r="R6" s="17" t="s">
        <v>14</v>
      </c>
      <c r="S6" s="18" t="s">
        <v>15</v>
      </c>
      <c r="T6" s="19" t="s">
        <v>13</v>
      </c>
      <c r="U6" s="17" t="s">
        <v>14</v>
      </c>
      <c r="V6" s="17" t="s">
        <v>15</v>
      </c>
      <c r="W6" s="19" t="s">
        <v>13</v>
      </c>
      <c r="X6" s="17" t="s">
        <v>14</v>
      </c>
      <c r="Y6" s="18" t="s">
        <v>15</v>
      </c>
      <c r="Z6" s="20" t="s">
        <v>14</v>
      </c>
      <c r="AA6" s="21" t="s">
        <v>15</v>
      </c>
      <c r="AB6" s="126"/>
      <c r="AC6" s="126">
        <v>7</v>
      </c>
    </row>
    <row r="7" spans="1:29" s="2" customFormat="1" ht="15.95" customHeight="1">
      <c r="A7" s="125">
        <v>1</v>
      </c>
      <c r="B7" s="25">
        <f>SUM(C7:D7)</f>
        <v>21</v>
      </c>
      <c r="C7" s="25">
        <f>SUM(AC5,F7,I7)-SUM(L7,O7,R7)</f>
        <v>12</v>
      </c>
      <c r="D7" s="25">
        <f>SUM(AC6,G7,J7)-SUM(M7,P7,S7)</f>
        <v>9</v>
      </c>
      <c r="E7" s="27">
        <f t="shared" ref="E7:E29" si="0">SUM(F7:G7)</f>
        <v>2</v>
      </c>
      <c r="F7" s="25">
        <v>0</v>
      </c>
      <c r="G7" s="26">
        <v>2</v>
      </c>
      <c r="H7" s="27">
        <f t="shared" ref="H7:H8" si="1">SUM(I7:J7)</f>
        <v>0</v>
      </c>
      <c r="I7" s="25">
        <v>0</v>
      </c>
      <c r="J7" s="26">
        <v>0</v>
      </c>
      <c r="K7" s="28">
        <f t="shared" ref="K7:K8" si="2">SUM(L7:M7)</f>
        <v>0</v>
      </c>
      <c r="L7" s="25">
        <v>0</v>
      </c>
      <c r="M7" s="25">
        <v>0</v>
      </c>
      <c r="N7" s="28">
        <f t="shared" ref="N7:N15" si="3">SUM(O7:P7)</f>
        <v>1</v>
      </c>
      <c r="O7" s="25">
        <v>1</v>
      </c>
      <c r="P7" s="25">
        <v>0</v>
      </c>
      <c r="Q7" s="31">
        <f t="shared" ref="Q7:Q8" si="4">SUM(R7:S7)</f>
        <v>0</v>
      </c>
      <c r="R7" s="25">
        <v>0</v>
      </c>
      <c r="S7" s="25">
        <v>0</v>
      </c>
      <c r="T7" s="29">
        <f>SUM(U7:V7)</f>
        <v>3</v>
      </c>
      <c r="U7" s="28">
        <v>3</v>
      </c>
      <c r="V7" s="25">
        <v>0</v>
      </c>
      <c r="W7" s="31">
        <f t="shared" ref="W7:W16" si="5">SUM(X7:Y7)</f>
        <v>0</v>
      </c>
      <c r="X7" s="25">
        <v>0</v>
      </c>
      <c r="Y7" s="25">
        <v>0</v>
      </c>
      <c r="Z7" s="25">
        <v>0</v>
      </c>
      <c r="AA7" s="101">
        <v>0</v>
      </c>
      <c r="AC7" s="2">
        <f>SUM(AC5:AC6)</f>
        <v>20</v>
      </c>
    </row>
    <row r="8" spans="1:29" s="2" customFormat="1" ht="15.95" customHeight="1" thickBot="1">
      <c r="A8" s="24">
        <v>2</v>
      </c>
      <c r="B8" s="25">
        <f t="shared" ref="B8" si="6">SUM(C8:D8)</f>
        <v>22</v>
      </c>
      <c r="C8" s="25">
        <f t="shared" ref="C8:D8" si="7">SUM(C7,F8,I8)-SUM(L8,O8,R8)</f>
        <v>11</v>
      </c>
      <c r="D8" s="26">
        <f t="shared" si="7"/>
        <v>11</v>
      </c>
      <c r="E8" s="27">
        <f t="shared" si="0"/>
        <v>2</v>
      </c>
      <c r="F8" s="25">
        <v>0</v>
      </c>
      <c r="G8" s="26">
        <v>2</v>
      </c>
      <c r="H8" s="27">
        <f t="shared" si="1"/>
        <v>0</v>
      </c>
      <c r="I8" s="25">
        <v>0</v>
      </c>
      <c r="J8" s="26">
        <v>0</v>
      </c>
      <c r="K8" s="28">
        <f t="shared" si="2"/>
        <v>0</v>
      </c>
      <c r="L8" s="25">
        <v>0</v>
      </c>
      <c r="M8" s="25">
        <v>0</v>
      </c>
      <c r="N8" s="28">
        <f t="shared" si="3"/>
        <v>1</v>
      </c>
      <c r="O8" s="25">
        <v>1</v>
      </c>
      <c r="P8" s="25">
        <v>0</v>
      </c>
      <c r="Q8" s="31">
        <f t="shared" si="4"/>
        <v>0</v>
      </c>
      <c r="R8" s="25">
        <v>0</v>
      </c>
      <c r="S8" s="25">
        <v>0</v>
      </c>
      <c r="T8" s="29">
        <f t="shared" ref="T8:T29" si="8">SUM(U8:V8)</f>
        <v>4</v>
      </c>
      <c r="U8" s="28">
        <v>4</v>
      </c>
      <c r="V8" s="25">
        <v>0</v>
      </c>
      <c r="W8" s="31">
        <f t="shared" si="5"/>
        <v>0</v>
      </c>
      <c r="X8" s="25">
        <v>0</v>
      </c>
      <c r="Y8" s="25">
        <v>0</v>
      </c>
      <c r="Z8" s="25">
        <v>0</v>
      </c>
      <c r="AA8" s="101">
        <v>0</v>
      </c>
      <c r="AB8"/>
    </row>
    <row r="9" spans="1:29" s="2" customFormat="1" ht="15.95" customHeight="1" thickBot="1">
      <c r="A9" s="112"/>
      <c r="B9" s="108">
        <f t="shared" ref="B9:Y9" si="9">SUM(B7:B8)</f>
        <v>43</v>
      </c>
      <c r="C9" s="108">
        <f t="shared" si="9"/>
        <v>23</v>
      </c>
      <c r="D9" s="108">
        <f t="shared" si="9"/>
        <v>20</v>
      </c>
      <c r="E9" s="108">
        <f t="shared" si="9"/>
        <v>4</v>
      </c>
      <c r="F9" s="108">
        <f t="shared" si="9"/>
        <v>0</v>
      </c>
      <c r="G9" s="108">
        <f t="shared" si="9"/>
        <v>4</v>
      </c>
      <c r="H9" s="108">
        <f t="shared" si="9"/>
        <v>0</v>
      </c>
      <c r="I9" s="108">
        <f t="shared" si="9"/>
        <v>0</v>
      </c>
      <c r="J9" s="108">
        <f t="shared" si="9"/>
        <v>0</v>
      </c>
      <c r="K9" s="108">
        <f t="shared" si="9"/>
        <v>0</v>
      </c>
      <c r="L9" s="108">
        <f t="shared" si="9"/>
        <v>0</v>
      </c>
      <c r="M9" s="108">
        <f t="shared" si="9"/>
        <v>0</v>
      </c>
      <c r="N9" s="108">
        <f t="shared" si="9"/>
        <v>2</v>
      </c>
      <c r="O9" s="108">
        <f t="shared" si="9"/>
        <v>2</v>
      </c>
      <c r="P9" s="108">
        <f t="shared" si="9"/>
        <v>0</v>
      </c>
      <c r="Q9" s="108">
        <f t="shared" si="9"/>
        <v>0</v>
      </c>
      <c r="R9" s="108">
        <f t="shared" si="9"/>
        <v>0</v>
      </c>
      <c r="S9" s="108">
        <f t="shared" si="9"/>
        <v>0</v>
      </c>
      <c r="T9" s="108">
        <f t="shared" si="9"/>
        <v>7</v>
      </c>
      <c r="U9" s="108">
        <f t="shared" si="9"/>
        <v>7</v>
      </c>
      <c r="V9" s="108">
        <f t="shared" si="9"/>
        <v>0</v>
      </c>
      <c r="W9" s="108">
        <f t="shared" si="9"/>
        <v>0</v>
      </c>
      <c r="X9" s="108">
        <f t="shared" si="9"/>
        <v>0</v>
      </c>
      <c r="Y9" s="108">
        <f t="shared" si="9"/>
        <v>0</v>
      </c>
      <c r="Z9" s="108">
        <v>0</v>
      </c>
      <c r="AA9" s="111">
        <v>0</v>
      </c>
    </row>
    <row r="10" spans="1:29" s="2" customFormat="1" ht="15.95" customHeight="1">
      <c r="A10" s="125">
        <v>3</v>
      </c>
      <c r="B10" s="25">
        <f>SUM(C10:D10)</f>
        <v>21</v>
      </c>
      <c r="C10" s="25">
        <f>SUM(C8,F10,I10)-SUM(L10,O10,R10)</f>
        <v>10</v>
      </c>
      <c r="D10" s="25">
        <f>SUM(D8,G10,J10)-SUM(M10,P10,S10)</f>
        <v>11</v>
      </c>
      <c r="E10" s="27">
        <f t="shared" si="0"/>
        <v>2</v>
      </c>
      <c r="F10" s="25">
        <v>2</v>
      </c>
      <c r="G10" s="26">
        <v>0</v>
      </c>
      <c r="H10" s="27">
        <f t="shared" ref="H10:H16" si="10">SUM(I10:J10)</f>
        <v>3</v>
      </c>
      <c r="I10" s="25">
        <v>2</v>
      </c>
      <c r="J10" s="26">
        <v>1</v>
      </c>
      <c r="K10" s="28">
        <f t="shared" ref="K10:K16" si="11">SUM(L10:M10)</f>
        <v>0</v>
      </c>
      <c r="L10" s="25">
        <v>0</v>
      </c>
      <c r="M10" s="25">
        <v>0</v>
      </c>
      <c r="N10" s="25">
        <f t="shared" si="3"/>
        <v>6</v>
      </c>
      <c r="O10" s="25">
        <v>5</v>
      </c>
      <c r="P10" s="25">
        <v>1</v>
      </c>
      <c r="Q10" s="31">
        <f t="shared" ref="Q10:Q16" si="12">SUM(R10:S10)</f>
        <v>0</v>
      </c>
      <c r="R10" s="25">
        <v>0</v>
      </c>
      <c r="S10" s="25">
        <v>0</v>
      </c>
      <c r="T10" s="29">
        <f t="shared" si="8"/>
        <v>109</v>
      </c>
      <c r="U10" s="28">
        <v>99</v>
      </c>
      <c r="V10" s="25">
        <v>10</v>
      </c>
      <c r="W10" s="29">
        <f>SUM(X10:Y10)</f>
        <v>0</v>
      </c>
      <c r="X10" s="28">
        <v>0</v>
      </c>
      <c r="Y10" s="25">
        <v>0</v>
      </c>
      <c r="Z10" s="25">
        <v>0</v>
      </c>
      <c r="AA10" s="101">
        <v>0</v>
      </c>
    </row>
    <row r="11" spans="1:29" s="2" customFormat="1" ht="15.95" customHeight="1">
      <c r="A11" s="24">
        <v>4</v>
      </c>
      <c r="B11" s="25">
        <f t="shared" ref="B11:B16" si="13">SUM(C11:D11)</f>
        <v>22</v>
      </c>
      <c r="C11" s="25">
        <f t="shared" ref="C11:D16" si="14">SUM(C10,F11,I11)-SUM(L11,O11,R11)</f>
        <v>10</v>
      </c>
      <c r="D11" s="26">
        <f t="shared" si="14"/>
        <v>12</v>
      </c>
      <c r="E11" s="27">
        <f t="shared" si="0"/>
        <v>3</v>
      </c>
      <c r="F11" s="25">
        <v>1</v>
      </c>
      <c r="G11" s="26">
        <v>2</v>
      </c>
      <c r="H11" s="27">
        <f t="shared" si="10"/>
        <v>0</v>
      </c>
      <c r="I11" s="25">
        <v>0</v>
      </c>
      <c r="J11" s="26">
        <v>0</v>
      </c>
      <c r="K11" s="27">
        <f t="shared" si="11"/>
        <v>0</v>
      </c>
      <c r="L11" s="25">
        <v>0</v>
      </c>
      <c r="M11" s="25">
        <v>0</v>
      </c>
      <c r="N11" s="25">
        <f t="shared" si="3"/>
        <v>2</v>
      </c>
      <c r="O11" s="25">
        <v>1</v>
      </c>
      <c r="P11" s="25">
        <v>1</v>
      </c>
      <c r="Q11" s="31">
        <f t="shared" si="12"/>
        <v>0</v>
      </c>
      <c r="R11" s="25">
        <v>0</v>
      </c>
      <c r="S11" s="25">
        <v>0</v>
      </c>
      <c r="T11" s="29">
        <f t="shared" si="8"/>
        <v>26</v>
      </c>
      <c r="U11" s="28">
        <v>14</v>
      </c>
      <c r="V11" s="25">
        <v>12</v>
      </c>
      <c r="W11" s="29">
        <f>SUM(X11:Y11)</f>
        <v>0</v>
      </c>
      <c r="X11" s="28">
        <v>0</v>
      </c>
      <c r="Y11" s="25">
        <v>0</v>
      </c>
      <c r="Z11" s="25">
        <v>0</v>
      </c>
      <c r="AA11" s="101">
        <v>0</v>
      </c>
    </row>
    <row r="12" spans="1:29" s="2" customFormat="1" ht="15.95" customHeight="1">
      <c r="A12" s="24">
        <v>5</v>
      </c>
      <c r="B12" s="25">
        <f t="shared" si="13"/>
        <v>22</v>
      </c>
      <c r="C12" s="25">
        <f>SUM(C11,F12,I12)-SUM(L12,O12,R12)</f>
        <v>10</v>
      </c>
      <c r="D12" s="26">
        <f t="shared" si="14"/>
        <v>12</v>
      </c>
      <c r="E12" s="27">
        <f t="shared" si="0"/>
        <v>0</v>
      </c>
      <c r="F12" s="25">
        <v>0</v>
      </c>
      <c r="G12" s="26">
        <v>0</v>
      </c>
      <c r="H12" s="27">
        <f t="shared" si="10"/>
        <v>1</v>
      </c>
      <c r="I12" s="25">
        <v>0</v>
      </c>
      <c r="J12" s="26">
        <v>1</v>
      </c>
      <c r="K12" s="28">
        <f t="shared" si="11"/>
        <v>0</v>
      </c>
      <c r="L12" s="25">
        <v>0</v>
      </c>
      <c r="M12" s="25">
        <v>0</v>
      </c>
      <c r="N12" s="25">
        <f t="shared" si="3"/>
        <v>1</v>
      </c>
      <c r="O12" s="25">
        <v>0</v>
      </c>
      <c r="P12" s="25">
        <v>1</v>
      </c>
      <c r="Q12" s="31">
        <f t="shared" si="12"/>
        <v>0</v>
      </c>
      <c r="R12" s="25">
        <v>0</v>
      </c>
      <c r="S12" s="25">
        <v>0</v>
      </c>
      <c r="T12" s="29">
        <f t="shared" si="8"/>
        <v>4</v>
      </c>
      <c r="U12" s="28">
        <v>0</v>
      </c>
      <c r="V12" s="25">
        <v>4</v>
      </c>
      <c r="W12" s="29">
        <f>SUM(X12:Y12)</f>
        <v>0</v>
      </c>
      <c r="X12" s="28">
        <v>0</v>
      </c>
      <c r="Y12" s="25">
        <v>0</v>
      </c>
      <c r="Z12" s="25">
        <v>0</v>
      </c>
      <c r="AA12" s="101">
        <v>0</v>
      </c>
    </row>
    <row r="13" spans="1:29" s="2" customFormat="1" ht="15.95" customHeight="1">
      <c r="A13" s="24">
        <v>6</v>
      </c>
      <c r="B13" s="25">
        <f t="shared" si="13"/>
        <v>20</v>
      </c>
      <c r="C13" s="25">
        <f t="shared" si="14"/>
        <v>8</v>
      </c>
      <c r="D13" s="26">
        <f t="shared" si="14"/>
        <v>12</v>
      </c>
      <c r="E13" s="27">
        <f t="shared" si="0"/>
        <v>0</v>
      </c>
      <c r="F13" s="25">
        <v>0</v>
      </c>
      <c r="G13" s="26">
        <v>0</v>
      </c>
      <c r="H13" s="27">
        <f t="shared" si="10"/>
        <v>1</v>
      </c>
      <c r="I13" s="25">
        <v>0</v>
      </c>
      <c r="J13" s="26">
        <v>1</v>
      </c>
      <c r="K13" s="27">
        <f t="shared" si="11"/>
        <v>0</v>
      </c>
      <c r="L13" s="25">
        <v>0</v>
      </c>
      <c r="M13" s="25">
        <v>0</v>
      </c>
      <c r="N13" s="25">
        <f t="shared" si="3"/>
        <v>3</v>
      </c>
      <c r="O13" s="25">
        <v>2</v>
      </c>
      <c r="P13" s="25">
        <v>1</v>
      </c>
      <c r="Q13" s="31">
        <f t="shared" si="12"/>
        <v>0</v>
      </c>
      <c r="R13" s="25">
        <v>0</v>
      </c>
      <c r="S13" s="25">
        <v>0</v>
      </c>
      <c r="T13" s="29">
        <f t="shared" si="8"/>
        <v>56</v>
      </c>
      <c r="U13" s="28">
        <v>32</v>
      </c>
      <c r="V13" s="25">
        <v>24</v>
      </c>
      <c r="W13" s="31">
        <f t="shared" si="5"/>
        <v>0</v>
      </c>
      <c r="X13" s="25">
        <v>0</v>
      </c>
      <c r="Y13" s="25">
        <v>0</v>
      </c>
      <c r="Z13" s="25">
        <v>0</v>
      </c>
      <c r="AA13" s="101">
        <v>0</v>
      </c>
    </row>
    <row r="14" spans="1:29" s="2" customFormat="1" ht="15.95" customHeight="1">
      <c r="A14" s="24">
        <v>7</v>
      </c>
      <c r="B14" s="25">
        <f t="shared" si="13"/>
        <v>19</v>
      </c>
      <c r="C14" s="25">
        <f t="shared" si="14"/>
        <v>8</v>
      </c>
      <c r="D14" s="26">
        <f t="shared" si="14"/>
        <v>11</v>
      </c>
      <c r="E14" s="27">
        <f t="shared" si="0"/>
        <v>2</v>
      </c>
      <c r="F14" s="25">
        <v>1</v>
      </c>
      <c r="G14" s="26">
        <v>1</v>
      </c>
      <c r="H14" s="27">
        <f t="shared" si="10"/>
        <v>2</v>
      </c>
      <c r="I14" s="25">
        <v>1</v>
      </c>
      <c r="J14" s="26">
        <v>1</v>
      </c>
      <c r="K14" s="28">
        <f t="shared" si="11"/>
        <v>1</v>
      </c>
      <c r="L14" s="25">
        <v>0</v>
      </c>
      <c r="M14" s="25">
        <v>1</v>
      </c>
      <c r="N14" s="25">
        <f t="shared" si="3"/>
        <v>4</v>
      </c>
      <c r="O14" s="25">
        <v>2</v>
      </c>
      <c r="P14" s="25">
        <v>2</v>
      </c>
      <c r="Q14" s="31">
        <f t="shared" si="12"/>
        <v>0</v>
      </c>
      <c r="R14" s="25">
        <v>0</v>
      </c>
      <c r="S14" s="25">
        <v>0</v>
      </c>
      <c r="T14" s="29">
        <f t="shared" si="8"/>
        <v>20</v>
      </c>
      <c r="U14" s="28">
        <v>12</v>
      </c>
      <c r="V14" s="25">
        <v>8</v>
      </c>
      <c r="W14" s="29">
        <f t="shared" si="5"/>
        <v>0</v>
      </c>
      <c r="X14" s="28">
        <v>0</v>
      </c>
      <c r="Y14" s="25">
        <v>0</v>
      </c>
      <c r="Z14" s="25">
        <v>0</v>
      </c>
      <c r="AA14" s="101">
        <v>0</v>
      </c>
      <c r="AB14"/>
    </row>
    <row r="15" spans="1:29" s="2" customFormat="1" ht="15.95" customHeight="1">
      <c r="A15" s="24">
        <v>8</v>
      </c>
      <c r="B15" s="25">
        <f t="shared" si="13"/>
        <v>20</v>
      </c>
      <c r="C15" s="25">
        <f t="shared" si="14"/>
        <v>9</v>
      </c>
      <c r="D15" s="26">
        <f t="shared" si="14"/>
        <v>11</v>
      </c>
      <c r="E15" s="27">
        <f t="shared" si="0"/>
        <v>1</v>
      </c>
      <c r="F15" s="25">
        <v>1</v>
      </c>
      <c r="G15" s="26">
        <v>0</v>
      </c>
      <c r="H15" s="27">
        <f t="shared" si="10"/>
        <v>0</v>
      </c>
      <c r="I15" s="25">
        <v>0</v>
      </c>
      <c r="J15" s="26">
        <v>0</v>
      </c>
      <c r="K15" s="27">
        <f t="shared" si="11"/>
        <v>0</v>
      </c>
      <c r="L15" s="25">
        <v>0</v>
      </c>
      <c r="M15" s="25">
        <v>0</v>
      </c>
      <c r="N15" s="25">
        <f t="shared" si="3"/>
        <v>0</v>
      </c>
      <c r="O15" s="25">
        <v>0</v>
      </c>
      <c r="P15" s="25">
        <v>0</v>
      </c>
      <c r="Q15" s="31">
        <f t="shared" si="12"/>
        <v>0</v>
      </c>
      <c r="R15" s="25">
        <v>0</v>
      </c>
      <c r="S15" s="25">
        <v>0</v>
      </c>
      <c r="T15" s="29">
        <f t="shared" si="8"/>
        <v>0</v>
      </c>
      <c r="U15" s="28">
        <v>0</v>
      </c>
      <c r="V15" s="25">
        <v>0</v>
      </c>
      <c r="W15" s="29">
        <f t="shared" si="5"/>
        <v>0</v>
      </c>
      <c r="X15" s="28">
        <v>0</v>
      </c>
      <c r="Y15" s="25">
        <v>0</v>
      </c>
      <c r="Z15" s="25">
        <v>0</v>
      </c>
      <c r="AA15" s="101">
        <v>0</v>
      </c>
    </row>
    <row r="16" spans="1:29" ht="15.95" customHeight="1" thickBot="1">
      <c r="A16" s="24">
        <v>9</v>
      </c>
      <c r="B16" s="25">
        <f t="shared" si="13"/>
        <v>19</v>
      </c>
      <c r="C16" s="25">
        <f t="shared" si="14"/>
        <v>8</v>
      </c>
      <c r="D16" s="26">
        <f t="shared" si="14"/>
        <v>11</v>
      </c>
      <c r="E16" s="27">
        <f>SUM(F16:G16)</f>
        <v>2</v>
      </c>
      <c r="F16" s="25">
        <v>1</v>
      </c>
      <c r="G16" s="26">
        <v>1</v>
      </c>
      <c r="H16" s="27">
        <f t="shared" si="10"/>
        <v>0</v>
      </c>
      <c r="I16" s="25">
        <v>0</v>
      </c>
      <c r="J16" s="26">
        <v>0</v>
      </c>
      <c r="K16" s="27">
        <f t="shared" si="11"/>
        <v>0</v>
      </c>
      <c r="L16" s="25">
        <v>0</v>
      </c>
      <c r="M16" s="25">
        <v>0</v>
      </c>
      <c r="N16" s="25">
        <f>SUM(O16:P16)</f>
        <v>3</v>
      </c>
      <c r="O16" s="25">
        <v>2</v>
      </c>
      <c r="P16" s="25">
        <v>1</v>
      </c>
      <c r="Q16" s="31">
        <f t="shared" si="12"/>
        <v>0</v>
      </c>
      <c r="R16" s="25">
        <v>0</v>
      </c>
      <c r="S16" s="25">
        <v>0</v>
      </c>
      <c r="T16" s="29">
        <f>SUM(U16:V16)</f>
        <v>19</v>
      </c>
      <c r="U16" s="28">
        <v>14</v>
      </c>
      <c r="V16" s="25">
        <v>5</v>
      </c>
      <c r="W16" s="29">
        <f t="shared" si="5"/>
        <v>0</v>
      </c>
      <c r="X16" s="28">
        <v>0</v>
      </c>
      <c r="Y16" s="25">
        <v>0</v>
      </c>
      <c r="Z16" s="25">
        <v>0</v>
      </c>
      <c r="AA16" s="101">
        <v>0</v>
      </c>
      <c r="AB16" s="2"/>
    </row>
    <row r="17" spans="1:28" s="2" customFormat="1" ht="15.95" customHeight="1" thickBot="1">
      <c r="A17" s="107"/>
      <c r="B17" s="108">
        <f t="shared" ref="B17:P17" si="15">SUM(B10:B16)</f>
        <v>143</v>
      </c>
      <c r="C17" s="108">
        <f t="shared" si="15"/>
        <v>63</v>
      </c>
      <c r="D17" s="108">
        <f t="shared" si="15"/>
        <v>80</v>
      </c>
      <c r="E17" s="109">
        <f t="shared" si="15"/>
        <v>10</v>
      </c>
      <c r="F17" s="108">
        <f t="shared" si="15"/>
        <v>6</v>
      </c>
      <c r="G17" s="108">
        <f t="shared" si="15"/>
        <v>4</v>
      </c>
      <c r="H17" s="108">
        <f t="shared" si="15"/>
        <v>7</v>
      </c>
      <c r="I17" s="108">
        <f t="shared" si="15"/>
        <v>3</v>
      </c>
      <c r="J17" s="108">
        <f t="shared" si="15"/>
        <v>4</v>
      </c>
      <c r="K17" s="109">
        <f t="shared" si="15"/>
        <v>1</v>
      </c>
      <c r="L17" s="108">
        <f t="shared" si="15"/>
        <v>0</v>
      </c>
      <c r="M17" s="108">
        <f t="shared" si="15"/>
        <v>1</v>
      </c>
      <c r="N17" s="108">
        <f t="shared" si="15"/>
        <v>19</v>
      </c>
      <c r="O17" s="108">
        <f t="shared" si="15"/>
        <v>12</v>
      </c>
      <c r="P17" s="108">
        <f t="shared" si="15"/>
        <v>7</v>
      </c>
      <c r="Q17" s="108">
        <f>SUM(Q10:Q15)</f>
        <v>0</v>
      </c>
      <c r="R17" s="108">
        <f>SUM(R10:R16)</f>
        <v>0</v>
      </c>
      <c r="S17" s="108">
        <f>SUM(S10:S16)</f>
        <v>0</v>
      </c>
      <c r="T17" s="108">
        <f>SUM(T10:T16)</f>
        <v>234</v>
      </c>
      <c r="U17" s="108">
        <f>SUM(U10:U16)</f>
        <v>171</v>
      </c>
      <c r="V17" s="108">
        <f>SUM(V10:V16)</f>
        <v>63</v>
      </c>
      <c r="W17" s="108">
        <f>SUM(W10:W15)</f>
        <v>0</v>
      </c>
      <c r="X17" s="108">
        <f>SUM(X10:X16)</f>
        <v>0</v>
      </c>
      <c r="Y17" s="108">
        <f>SUM(Y10:Y16)</f>
        <v>0</v>
      </c>
      <c r="Z17" s="108">
        <v>0</v>
      </c>
      <c r="AA17" s="111">
        <v>0</v>
      </c>
    </row>
    <row r="18" spans="1:28" s="2" customFormat="1" ht="15.95" customHeight="1">
      <c r="A18" s="125">
        <v>10</v>
      </c>
      <c r="B18" s="25">
        <f>SUM(C18:D18)</f>
        <v>19</v>
      </c>
      <c r="C18" s="25">
        <f>SUM(C16,F18,I18)-SUM(L18,O18,R18)</f>
        <v>7</v>
      </c>
      <c r="D18" s="26">
        <f>SUM(D16,G18,J18)-SUM(M18,P18,S18)</f>
        <v>12</v>
      </c>
      <c r="E18" s="27">
        <f t="shared" si="0"/>
        <v>2</v>
      </c>
      <c r="F18" s="25">
        <v>1</v>
      </c>
      <c r="G18" s="26">
        <v>1</v>
      </c>
      <c r="H18" s="27">
        <f t="shared" ref="H18:H24" si="16">SUM(I18:J18)</f>
        <v>1</v>
      </c>
      <c r="I18" s="25">
        <v>0</v>
      </c>
      <c r="J18" s="26">
        <v>1</v>
      </c>
      <c r="K18" s="27">
        <f>SUM(L18:M18)</f>
        <v>0</v>
      </c>
      <c r="L18" s="25">
        <v>0</v>
      </c>
      <c r="M18" s="25">
        <v>0</v>
      </c>
      <c r="N18" s="27">
        <f t="shared" ref="N18:N29" si="17">SUM(O18:P18)</f>
        <v>3</v>
      </c>
      <c r="O18" s="25">
        <v>2</v>
      </c>
      <c r="P18" s="25">
        <v>1</v>
      </c>
      <c r="Q18" s="31">
        <v>0</v>
      </c>
      <c r="R18" s="25">
        <v>0</v>
      </c>
      <c r="S18" s="25">
        <v>0</v>
      </c>
      <c r="T18" s="25">
        <f t="shared" si="8"/>
        <v>235</v>
      </c>
      <c r="U18" s="28">
        <v>227</v>
      </c>
      <c r="V18" s="25">
        <v>8</v>
      </c>
      <c r="W18" s="29">
        <f t="shared" ref="W18:W24" si="18">SUM(X18:Y18)</f>
        <v>0</v>
      </c>
      <c r="X18" s="28">
        <v>0</v>
      </c>
      <c r="Y18" s="25">
        <v>0</v>
      </c>
      <c r="Z18" s="25">
        <v>0</v>
      </c>
      <c r="AA18" s="30">
        <v>0</v>
      </c>
    </row>
    <row r="19" spans="1:28" s="2" customFormat="1" ht="15.95" customHeight="1">
      <c r="A19" s="24">
        <v>11</v>
      </c>
      <c r="B19" s="25">
        <f t="shared" ref="B19:B24" si="19">SUM(C19:D19)</f>
        <v>19</v>
      </c>
      <c r="C19" s="25">
        <f t="shared" ref="C19:D24" si="20">SUM(C18,F19,I19)-SUM(L19,O19,R19)</f>
        <v>8</v>
      </c>
      <c r="D19" s="26">
        <f t="shared" si="20"/>
        <v>11</v>
      </c>
      <c r="E19" s="27">
        <f t="shared" si="0"/>
        <v>1</v>
      </c>
      <c r="F19" s="25">
        <v>1</v>
      </c>
      <c r="G19" s="26">
        <v>0</v>
      </c>
      <c r="H19" s="27">
        <f t="shared" si="16"/>
        <v>2</v>
      </c>
      <c r="I19" s="25">
        <v>1</v>
      </c>
      <c r="J19" s="26">
        <v>1</v>
      </c>
      <c r="K19" s="27">
        <f>SUM(L19:M19)</f>
        <v>0</v>
      </c>
      <c r="L19" s="25">
        <v>0</v>
      </c>
      <c r="M19" s="25">
        <v>0</v>
      </c>
      <c r="N19" s="25">
        <f t="shared" si="17"/>
        <v>3</v>
      </c>
      <c r="O19" s="25">
        <v>1</v>
      </c>
      <c r="P19" s="25">
        <v>2</v>
      </c>
      <c r="Q19" s="31">
        <f t="shared" ref="Q19:Q24" si="21">SUM(R19:S19)</f>
        <v>0</v>
      </c>
      <c r="R19" s="25">
        <v>0</v>
      </c>
      <c r="S19" s="25">
        <v>0</v>
      </c>
      <c r="T19" s="25">
        <f t="shared" si="8"/>
        <v>116</v>
      </c>
      <c r="U19" s="28">
        <v>48</v>
      </c>
      <c r="V19" s="25">
        <v>68</v>
      </c>
      <c r="W19" s="29">
        <f t="shared" si="18"/>
        <v>0</v>
      </c>
      <c r="X19" s="28">
        <v>0</v>
      </c>
      <c r="Y19" s="25">
        <v>0</v>
      </c>
      <c r="Z19" s="25">
        <v>0</v>
      </c>
      <c r="AA19" s="101">
        <v>0</v>
      </c>
    </row>
    <row r="20" spans="1:28" s="2" customFormat="1" ht="15.95" customHeight="1">
      <c r="A20" s="24">
        <v>12</v>
      </c>
      <c r="B20" s="25">
        <f t="shared" si="19"/>
        <v>20</v>
      </c>
      <c r="C20" s="25">
        <f t="shared" si="20"/>
        <v>9</v>
      </c>
      <c r="D20" s="26">
        <f t="shared" si="20"/>
        <v>11</v>
      </c>
      <c r="E20" s="27">
        <f t="shared" si="0"/>
        <v>2</v>
      </c>
      <c r="F20" s="25">
        <v>2</v>
      </c>
      <c r="G20" s="26">
        <v>0</v>
      </c>
      <c r="H20" s="27">
        <f t="shared" si="16"/>
        <v>1</v>
      </c>
      <c r="I20" s="25">
        <v>0</v>
      </c>
      <c r="J20" s="26">
        <v>1</v>
      </c>
      <c r="K20" s="27">
        <f>SUM(L20:M20)</f>
        <v>0</v>
      </c>
      <c r="L20" s="25">
        <v>0</v>
      </c>
      <c r="M20" s="25">
        <v>0</v>
      </c>
      <c r="N20" s="25">
        <f t="shared" si="17"/>
        <v>2</v>
      </c>
      <c r="O20" s="25">
        <v>1</v>
      </c>
      <c r="P20" s="25">
        <v>1</v>
      </c>
      <c r="Q20" s="32">
        <f t="shared" si="21"/>
        <v>0</v>
      </c>
      <c r="R20" s="25">
        <v>0</v>
      </c>
      <c r="S20" s="25">
        <v>0</v>
      </c>
      <c r="T20" s="25">
        <f t="shared" si="8"/>
        <v>44</v>
      </c>
      <c r="U20" s="28">
        <v>9</v>
      </c>
      <c r="V20" s="25">
        <v>35</v>
      </c>
      <c r="W20" s="29">
        <f t="shared" si="18"/>
        <v>0</v>
      </c>
      <c r="X20" s="28">
        <v>0</v>
      </c>
      <c r="Y20" s="25">
        <v>0</v>
      </c>
      <c r="Z20" s="25">
        <v>0</v>
      </c>
      <c r="AA20" s="101">
        <v>0</v>
      </c>
    </row>
    <row r="21" spans="1:28" s="2" customFormat="1" ht="15.95" customHeight="1">
      <c r="A21" s="24">
        <v>13</v>
      </c>
      <c r="B21" s="25">
        <f t="shared" si="19"/>
        <v>21</v>
      </c>
      <c r="C21" s="25">
        <f t="shared" si="20"/>
        <v>9</v>
      </c>
      <c r="D21" s="26">
        <f t="shared" si="20"/>
        <v>12</v>
      </c>
      <c r="E21" s="27">
        <f t="shared" si="0"/>
        <v>1</v>
      </c>
      <c r="F21" s="25">
        <v>0</v>
      </c>
      <c r="G21" s="26">
        <v>1</v>
      </c>
      <c r="H21" s="27">
        <f t="shared" si="16"/>
        <v>0</v>
      </c>
      <c r="I21" s="25">
        <v>0</v>
      </c>
      <c r="J21" s="26">
        <v>0</v>
      </c>
      <c r="K21" s="27">
        <f t="shared" ref="K21:K29" si="22">SUM(L21:M21)</f>
        <v>0</v>
      </c>
      <c r="L21" s="25">
        <v>0</v>
      </c>
      <c r="M21" s="25">
        <v>0</v>
      </c>
      <c r="N21" s="25">
        <f t="shared" si="17"/>
        <v>0</v>
      </c>
      <c r="O21" s="25">
        <v>0</v>
      </c>
      <c r="P21" s="25">
        <v>0</v>
      </c>
      <c r="Q21" s="31">
        <f t="shared" si="21"/>
        <v>0</v>
      </c>
      <c r="R21" s="25">
        <v>0</v>
      </c>
      <c r="S21" s="25">
        <v>0</v>
      </c>
      <c r="T21" s="25">
        <f t="shared" si="8"/>
        <v>0</v>
      </c>
      <c r="U21" s="28">
        <v>0</v>
      </c>
      <c r="V21" s="25">
        <v>0</v>
      </c>
      <c r="W21" s="29">
        <f t="shared" si="18"/>
        <v>0</v>
      </c>
      <c r="X21" s="28">
        <v>0</v>
      </c>
      <c r="Y21" s="25">
        <v>0</v>
      </c>
      <c r="Z21" s="25">
        <v>0</v>
      </c>
      <c r="AA21" s="101">
        <v>0</v>
      </c>
    </row>
    <row r="22" spans="1:28" s="2" customFormat="1" ht="15.95" customHeight="1">
      <c r="A22" s="199">
        <v>14</v>
      </c>
      <c r="B22" s="25">
        <f t="shared" si="19"/>
        <v>20</v>
      </c>
      <c r="C22" s="25">
        <f t="shared" si="20"/>
        <v>12</v>
      </c>
      <c r="D22" s="26">
        <f t="shared" si="20"/>
        <v>8</v>
      </c>
      <c r="E22" s="27">
        <f t="shared" si="0"/>
        <v>5</v>
      </c>
      <c r="F22" s="25">
        <v>5</v>
      </c>
      <c r="G22" s="26">
        <v>0</v>
      </c>
      <c r="H22" s="28">
        <f t="shared" si="16"/>
        <v>1</v>
      </c>
      <c r="I22" s="25">
        <v>1</v>
      </c>
      <c r="J22" s="26">
        <v>0</v>
      </c>
      <c r="K22" s="27">
        <f t="shared" si="22"/>
        <v>0</v>
      </c>
      <c r="L22" s="25">
        <v>0</v>
      </c>
      <c r="M22" s="25">
        <v>0</v>
      </c>
      <c r="N22" s="25">
        <f t="shared" si="17"/>
        <v>7</v>
      </c>
      <c r="O22" s="25">
        <v>3</v>
      </c>
      <c r="P22" s="25">
        <v>4</v>
      </c>
      <c r="Q22" s="32">
        <f t="shared" si="21"/>
        <v>0</v>
      </c>
      <c r="R22" s="25">
        <v>0</v>
      </c>
      <c r="S22" s="25">
        <v>0</v>
      </c>
      <c r="T22" s="25">
        <f t="shared" si="8"/>
        <v>65</v>
      </c>
      <c r="U22" s="28">
        <v>21</v>
      </c>
      <c r="V22" s="25">
        <v>44</v>
      </c>
      <c r="W22" s="29">
        <f t="shared" si="18"/>
        <v>0</v>
      </c>
      <c r="X22" s="28">
        <v>0</v>
      </c>
      <c r="Y22" s="25">
        <v>0</v>
      </c>
      <c r="Z22" s="25">
        <v>0</v>
      </c>
      <c r="AA22" s="101">
        <v>0</v>
      </c>
    </row>
    <row r="23" spans="1:28" s="2" customFormat="1" ht="15.95" customHeight="1">
      <c r="A23" s="24">
        <v>15</v>
      </c>
      <c r="B23" s="25">
        <f t="shared" si="19"/>
        <v>22</v>
      </c>
      <c r="C23" s="25">
        <f t="shared" si="20"/>
        <v>12</v>
      </c>
      <c r="D23" s="26">
        <f t="shared" si="20"/>
        <v>10</v>
      </c>
      <c r="E23" s="27">
        <f t="shared" si="0"/>
        <v>2</v>
      </c>
      <c r="F23" s="25">
        <v>0</v>
      </c>
      <c r="G23" s="26">
        <v>2</v>
      </c>
      <c r="H23" s="28">
        <f t="shared" si="16"/>
        <v>0</v>
      </c>
      <c r="I23" s="25">
        <v>0</v>
      </c>
      <c r="J23" s="26">
        <v>0</v>
      </c>
      <c r="K23" s="27">
        <f t="shared" si="22"/>
        <v>0</v>
      </c>
      <c r="L23" s="25">
        <v>0</v>
      </c>
      <c r="M23" s="25">
        <v>0</v>
      </c>
      <c r="N23" s="25">
        <f t="shared" si="17"/>
        <v>0</v>
      </c>
      <c r="O23" s="25">
        <v>0</v>
      </c>
      <c r="P23" s="25">
        <v>0</v>
      </c>
      <c r="Q23" s="32">
        <f t="shared" si="21"/>
        <v>0</v>
      </c>
      <c r="R23" s="25">
        <v>0</v>
      </c>
      <c r="S23" s="25">
        <v>0</v>
      </c>
      <c r="T23" s="25">
        <f t="shared" si="8"/>
        <v>0</v>
      </c>
      <c r="U23" s="28">
        <v>0</v>
      </c>
      <c r="V23" s="25">
        <v>0</v>
      </c>
      <c r="W23" s="29">
        <f t="shared" si="18"/>
        <v>0</v>
      </c>
      <c r="X23" s="28">
        <v>0</v>
      </c>
      <c r="Y23" s="25">
        <v>0</v>
      </c>
      <c r="Z23" s="25">
        <v>0</v>
      </c>
      <c r="AA23" s="101">
        <v>0</v>
      </c>
    </row>
    <row r="24" spans="1:28" s="2" customFormat="1" ht="15.95" customHeight="1" thickBot="1">
      <c r="A24" s="24">
        <v>16</v>
      </c>
      <c r="B24" s="25">
        <f t="shared" si="19"/>
        <v>22</v>
      </c>
      <c r="C24" s="25">
        <f t="shared" si="20"/>
        <v>12</v>
      </c>
      <c r="D24" s="26">
        <f t="shared" si="20"/>
        <v>10</v>
      </c>
      <c r="E24" s="27">
        <f t="shared" si="0"/>
        <v>2</v>
      </c>
      <c r="F24" s="25">
        <v>2</v>
      </c>
      <c r="G24" s="26">
        <v>0</v>
      </c>
      <c r="H24" s="28">
        <f t="shared" si="16"/>
        <v>0</v>
      </c>
      <c r="I24" s="25">
        <v>0</v>
      </c>
      <c r="J24" s="26">
        <v>0</v>
      </c>
      <c r="K24" s="27">
        <f t="shared" si="22"/>
        <v>0</v>
      </c>
      <c r="L24" s="25">
        <v>0</v>
      </c>
      <c r="M24" s="25">
        <v>0</v>
      </c>
      <c r="N24" s="25">
        <f t="shared" si="17"/>
        <v>2</v>
      </c>
      <c r="O24" s="25">
        <v>2</v>
      </c>
      <c r="P24" s="25">
        <v>0</v>
      </c>
      <c r="Q24" s="32">
        <f t="shared" si="21"/>
        <v>0</v>
      </c>
      <c r="R24" s="25">
        <v>0</v>
      </c>
      <c r="S24" s="25">
        <v>0</v>
      </c>
      <c r="T24" s="25">
        <f t="shared" si="8"/>
        <v>9</v>
      </c>
      <c r="U24" s="28">
        <v>9</v>
      </c>
      <c r="V24" s="25">
        <v>0</v>
      </c>
      <c r="W24" s="29">
        <f t="shared" si="18"/>
        <v>0</v>
      </c>
      <c r="X24" s="28">
        <v>0</v>
      </c>
      <c r="Y24" s="25">
        <v>0</v>
      </c>
      <c r="Z24" s="25">
        <v>0</v>
      </c>
      <c r="AA24" s="101">
        <v>0</v>
      </c>
    </row>
    <row r="25" spans="1:28" s="2" customFormat="1" ht="15.95" customHeight="1" thickBot="1">
      <c r="A25" s="107"/>
      <c r="B25" s="110">
        <f>SUM(B18:B24)</f>
        <v>143</v>
      </c>
      <c r="C25" s="110">
        <f>SUM(C18:C24)</f>
        <v>69</v>
      </c>
      <c r="D25" s="110">
        <f>SUM(D18:D24)</f>
        <v>74</v>
      </c>
      <c r="E25" s="109">
        <f t="shared" ref="E25:Y25" si="23">SUM(E18:E24)</f>
        <v>15</v>
      </c>
      <c r="F25" s="110">
        <f t="shared" si="23"/>
        <v>11</v>
      </c>
      <c r="G25" s="110">
        <f t="shared" si="23"/>
        <v>4</v>
      </c>
      <c r="H25" s="109">
        <f t="shared" si="23"/>
        <v>5</v>
      </c>
      <c r="I25" s="110">
        <f t="shared" si="23"/>
        <v>2</v>
      </c>
      <c r="J25" s="110">
        <f t="shared" si="23"/>
        <v>3</v>
      </c>
      <c r="K25" s="109">
        <f t="shared" si="23"/>
        <v>0</v>
      </c>
      <c r="L25" s="110">
        <f t="shared" si="23"/>
        <v>0</v>
      </c>
      <c r="M25" s="110">
        <f t="shared" si="23"/>
        <v>0</v>
      </c>
      <c r="N25" s="109">
        <f>SUM(N18:N24)</f>
        <v>17</v>
      </c>
      <c r="O25" s="110">
        <f t="shared" si="23"/>
        <v>9</v>
      </c>
      <c r="P25" s="110">
        <f t="shared" si="23"/>
        <v>8</v>
      </c>
      <c r="Q25" s="109">
        <f t="shared" si="23"/>
        <v>0</v>
      </c>
      <c r="R25" s="110">
        <f t="shared" si="23"/>
        <v>0</v>
      </c>
      <c r="S25" s="110">
        <f t="shared" si="23"/>
        <v>0</v>
      </c>
      <c r="T25" s="109">
        <f t="shared" si="23"/>
        <v>469</v>
      </c>
      <c r="U25" s="110">
        <f t="shared" si="23"/>
        <v>314</v>
      </c>
      <c r="V25" s="110">
        <f t="shared" si="23"/>
        <v>155</v>
      </c>
      <c r="W25" s="109">
        <f t="shared" si="23"/>
        <v>0</v>
      </c>
      <c r="X25" s="110">
        <f t="shared" si="23"/>
        <v>0</v>
      </c>
      <c r="Y25" s="110">
        <f t="shared" si="23"/>
        <v>0</v>
      </c>
      <c r="Z25" s="108">
        <v>0</v>
      </c>
      <c r="AA25" s="33">
        <v>0</v>
      </c>
    </row>
    <row r="26" spans="1:28" s="2" customFormat="1" ht="15.95" customHeight="1">
      <c r="A26" s="129">
        <v>17</v>
      </c>
      <c r="B26" s="25">
        <f t="shared" ref="B26:B32" si="24">SUM(C26:D26)</f>
        <v>21</v>
      </c>
      <c r="C26" s="25">
        <f>SUM(C24,F26,I26)-SUM(L26,O26,R26)</f>
        <v>12</v>
      </c>
      <c r="D26" s="26">
        <f>SUM(D24,G26,J26)-SUM(M26,P26,S26)</f>
        <v>9</v>
      </c>
      <c r="E26" s="27">
        <f t="shared" si="0"/>
        <v>1</v>
      </c>
      <c r="F26" s="25">
        <v>0</v>
      </c>
      <c r="G26" s="26">
        <v>1</v>
      </c>
      <c r="H26" s="28">
        <f t="shared" ref="H26:H32" si="25">SUM(I26:J26)</f>
        <v>2</v>
      </c>
      <c r="I26" s="25">
        <v>1</v>
      </c>
      <c r="J26" s="26">
        <v>1</v>
      </c>
      <c r="K26" s="27">
        <f t="shared" si="22"/>
        <v>0</v>
      </c>
      <c r="L26" s="25">
        <v>0</v>
      </c>
      <c r="M26" s="25">
        <v>0</v>
      </c>
      <c r="N26" s="25">
        <f t="shared" si="17"/>
        <v>4</v>
      </c>
      <c r="O26" s="25">
        <v>1</v>
      </c>
      <c r="P26" s="25">
        <v>3</v>
      </c>
      <c r="Q26" s="32">
        <f>SUM(R26:S26)</f>
        <v>0</v>
      </c>
      <c r="R26" s="25">
        <v>0</v>
      </c>
      <c r="S26" s="25">
        <v>0</v>
      </c>
      <c r="T26" s="25">
        <f t="shared" si="8"/>
        <v>65</v>
      </c>
      <c r="U26" s="28">
        <v>3</v>
      </c>
      <c r="V26" s="25">
        <v>62</v>
      </c>
      <c r="W26" s="29">
        <f t="shared" ref="W26:W32" si="26">SUM(X26:Y26)</f>
        <v>0</v>
      </c>
      <c r="X26" s="28">
        <v>0</v>
      </c>
      <c r="Y26" s="25">
        <v>0</v>
      </c>
      <c r="Z26" s="25">
        <v>0</v>
      </c>
      <c r="AA26" s="101">
        <v>0</v>
      </c>
      <c r="AB26" s="132"/>
    </row>
    <row r="27" spans="1:28" s="2" customFormat="1" ht="15.95" customHeight="1">
      <c r="A27" s="129">
        <v>18</v>
      </c>
      <c r="B27" s="25">
        <f t="shared" si="24"/>
        <v>21</v>
      </c>
      <c r="C27" s="25">
        <f t="shared" ref="C27:D32" si="27">SUM(C26,F27,I27)-SUM(L27,O27,R27)</f>
        <v>10</v>
      </c>
      <c r="D27" s="26">
        <f t="shared" si="27"/>
        <v>11</v>
      </c>
      <c r="E27" s="27">
        <f t="shared" si="0"/>
        <v>4</v>
      </c>
      <c r="F27" s="25">
        <v>3</v>
      </c>
      <c r="G27" s="26">
        <v>1</v>
      </c>
      <c r="H27" s="28">
        <f t="shared" si="25"/>
        <v>1</v>
      </c>
      <c r="I27" s="25">
        <v>0</v>
      </c>
      <c r="J27" s="26">
        <v>1</v>
      </c>
      <c r="K27" s="27">
        <f t="shared" si="22"/>
        <v>0</v>
      </c>
      <c r="L27" s="25">
        <v>0</v>
      </c>
      <c r="M27" s="26">
        <v>0</v>
      </c>
      <c r="N27" s="25">
        <f t="shared" si="17"/>
        <v>5</v>
      </c>
      <c r="O27" s="25">
        <v>5</v>
      </c>
      <c r="P27" s="26">
        <v>0</v>
      </c>
      <c r="Q27" s="27">
        <f>SUM(R27:S27)</f>
        <v>0</v>
      </c>
      <c r="R27" s="25">
        <v>0</v>
      </c>
      <c r="S27" s="26">
        <v>0</v>
      </c>
      <c r="T27" s="25">
        <f t="shared" si="8"/>
        <v>23</v>
      </c>
      <c r="U27" s="25">
        <v>23</v>
      </c>
      <c r="V27" s="26">
        <v>0</v>
      </c>
      <c r="W27" s="29">
        <f t="shared" si="26"/>
        <v>0</v>
      </c>
      <c r="X27" s="28">
        <v>0</v>
      </c>
      <c r="Y27" s="25">
        <v>0</v>
      </c>
      <c r="Z27" s="25">
        <v>0</v>
      </c>
      <c r="AA27" s="101">
        <v>0</v>
      </c>
    </row>
    <row r="28" spans="1:28" s="2" customFormat="1" ht="15.95" customHeight="1">
      <c r="A28" s="129">
        <v>19</v>
      </c>
      <c r="B28" s="25">
        <f t="shared" si="24"/>
        <v>21</v>
      </c>
      <c r="C28" s="25">
        <f t="shared" si="27"/>
        <v>11</v>
      </c>
      <c r="D28" s="26">
        <f t="shared" si="27"/>
        <v>10</v>
      </c>
      <c r="E28" s="27">
        <f t="shared" si="0"/>
        <v>1</v>
      </c>
      <c r="F28" s="25">
        <v>1</v>
      </c>
      <c r="G28" s="26">
        <v>0</v>
      </c>
      <c r="H28" s="28">
        <f t="shared" si="25"/>
        <v>0</v>
      </c>
      <c r="I28" s="25">
        <v>0</v>
      </c>
      <c r="J28" s="26">
        <v>0</v>
      </c>
      <c r="K28" s="27">
        <f t="shared" si="22"/>
        <v>0</v>
      </c>
      <c r="L28" s="25">
        <v>0</v>
      </c>
      <c r="M28" s="25">
        <v>0</v>
      </c>
      <c r="N28" s="25">
        <f t="shared" si="17"/>
        <v>1</v>
      </c>
      <c r="O28" s="25">
        <v>0</v>
      </c>
      <c r="P28" s="26">
        <v>1</v>
      </c>
      <c r="Q28" s="31">
        <v>0</v>
      </c>
      <c r="R28" s="25">
        <v>0</v>
      </c>
      <c r="S28" s="25">
        <v>0</v>
      </c>
      <c r="T28" s="25">
        <f t="shared" si="8"/>
        <v>2</v>
      </c>
      <c r="U28" s="25">
        <v>0</v>
      </c>
      <c r="V28" s="26">
        <v>2</v>
      </c>
      <c r="W28" s="29">
        <f t="shared" si="26"/>
        <v>0</v>
      </c>
      <c r="X28" s="28">
        <v>0</v>
      </c>
      <c r="Y28" s="25">
        <v>0</v>
      </c>
      <c r="Z28" s="25">
        <v>0</v>
      </c>
      <c r="AA28" s="101">
        <v>0</v>
      </c>
      <c r="AB28" s="9"/>
    </row>
    <row r="29" spans="1:28" s="2" customFormat="1" ht="15.95" customHeight="1">
      <c r="A29" s="129">
        <v>20</v>
      </c>
      <c r="B29" s="25">
        <f t="shared" si="24"/>
        <v>21</v>
      </c>
      <c r="C29" s="25">
        <f t="shared" si="27"/>
        <v>12</v>
      </c>
      <c r="D29" s="26">
        <f t="shared" si="27"/>
        <v>9</v>
      </c>
      <c r="E29" s="27">
        <f t="shared" si="0"/>
        <v>1</v>
      </c>
      <c r="F29" s="25">
        <v>0</v>
      </c>
      <c r="G29" s="26">
        <v>1</v>
      </c>
      <c r="H29" s="28">
        <f t="shared" si="25"/>
        <v>1</v>
      </c>
      <c r="I29" s="25">
        <v>1</v>
      </c>
      <c r="J29" s="26">
        <v>0</v>
      </c>
      <c r="K29" s="27">
        <f t="shared" si="22"/>
        <v>0</v>
      </c>
      <c r="L29" s="25">
        <v>0</v>
      </c>
      <c r="M29" s="25">
        <v>0</v>
      </c>
      <c r="N29" s="25">
        <f t="shared" si="17"/>
        <v>2</v>
      </c>
      <c r="O29" s="25">
        <v>0</v>
      </c>
      <c r="P29" s="26">
        <v>2</v>
      </c>
      <c r="Q29" s="31">
        <f>SUM(R29:S29)</f>
        <v>0</v>
      </c>
      <c r="R29" s="25">
        <v>0</v>
      </c>
      <c r="S29" s="25">
        <v>0</v>
      </c>
      <c r="T29" s="25">
        <f t="shared" si="8"/>
        <v>33</v>
      </c>
      <c r="U29" s="25">
        <v>0</v>
      </c>
      <c r="V29" s="26">
        <v>33</v>
      </c>
      <c r="W29" s="29">
        <f t="shared" si="26"/>
        <v>0</v>
      </c>
      <c r="X29" s="28">
        <v>0</v>
      </c>
      <c r="Y29" s="25">
        <v>0</v>
      </c>
      <c r="Z29" s="25">
        <v>0</v>
      </c>
      <c r="AA29" s="101">
        <v>0</v>
      </c>
      <c r="AB29" s="9"/>
    </row>
    <row r="30" spans="1:28" s="9" customFormat="1" ht="15.95" customHeight="1">
      <c r="A30" s="129">
        <v>21</v>
      </c>
      <c r="B30" s="25">
        <f t="shared" si="24"/>
        <v>21</v>
      </c>
      <c r="C30" s="25">
        <f t="shared" si="27"/>
        <v>14</v>
      </c>
      <c r="D30" s="26">
        <f t="shared" si="27"/>
        <v>7</v>
      </c>
      <c r="E30" s="27">
        <f>SUM(F30:G30)</f>
        <v>4</v>
      </c>
      <c r="F30" s="25">
        <v>3</v>
      </c>
      <c r="G30" s="26">
        <v>1</v>
      </c>
      <c r="H30" s="28">
        <f t="shared" si="25"/>
        <v>1</v>
      </c>
      <c r="I30" s="25">
        <v>0</v>
      </c>
      <c r="J30" s="26">
        <v>1</v>
      </c>
      <c r="K30" s="27">
        <f>SUM(L30:M30)</f>
        <v>0</v>
      </c>
      <c r="L30" s="25">
        <v>0</v>
      </c>
      <c r="M30" s="25">
        <v>0</v>
      </c>
      <c r="N30" s="25">
        <f>SUM(O30:P30)</f>
        <v>5</v>
      </c>
      <c r="O30" s="25">
        <v>1</v>
      </c>
      <c r="P30" s="26">
        <v>4</v>
      </c>
      <c r="Q30" s="31">
        <f>SUM(R30:S30)</f>
        <v>0</v>
      </c>
      <c r="R30" s="25">
        <v>0</v>
      </c>
      <c r="S30" s="25">
        <v>0</v>
      </c>
      <c r="T30" s="25">
        <f>SUM(U30:V30)</f>
        <v>61</v>
      </c>
      <c r="U30" s="25">
        <v>21</v>
      </c>
      <c r="V30" s="26">
        <v>40</v>
      </c>
      <c r="W30" s="29">
        <f t="shared" si="26"/>
        <v>0</v>
      </c>
      <c r="X30" s="28">
        <v>0</v>
      </c>
      <c r="Y30" s="25">
        <v>0</v>
      </c>
      <c r="Z30" s="25">
        <v>0</v>
      </c>
      <c r="AA30" s="101">
        <v>0</v>
      </c>
    </row>
    <row r="31" spans="1:28" s="9" customFormat="1" ht="15.95" customHeight="1">
      <c r="A31" s="129">
        <v>22</v>
      </c>
      <c r="B31" s="25">
        <f t="shared" si="24"/>
        <v>22</v>
      </c>
      <c r="C31" s="25">
        <f t="shared" si="27"/>
        <v>14</v>
      </c>
      <c r="D31" s="26">
        <f t="shared" si="27"/>
        <v>8</v>
      </c>
      <c r="E31" s="27">
        <f>SUM(F31:G31)</f>
        <v>1</v>
      </c>
      <c r="F31" s="25">
        <v>0</v>
      </c>
      <c r="G31" s="26">
        <v>1</v>
      </c>
      <c r="H31" s="28">
        <f t="shared" si="25"/>
        <v>0</v>
      </c>
      <c r="I31" s="25">
        <v>0</v>
      </c>
      <c r="J31" s="26">
        <v>0</v>
      </c>
      <c r="K31" s="27">
        <f>SUM(L31:M31)</f>
        <v>0</v>
      </c>
      <c r="L31" s="25">
        <v>0</v>
      </c>
      <c r="M31" s="25">
        <v>0</v>
      </c>
      <c r="N31" s="25">
        <f>SUM(O31:P31)</f>
        <v>0</v>
      </c>
      <c r="O31" s="25">
        <v>0</v>
      </c>
      <c r="P31" s="26">
        <v>0</v>
      </c>
      <c r="Q31" s="31">
        <f>SUM(R31:S31)</f>
        <v>0</v>
      </c>
      <c r="R31" s="25">
        <v>0</v>
      </c>
      <c r="S31" s="25">
        <v>0</v>
      </c>
      <c r="T31" s="25">
        <f>SUM(U31:V31)</f>
        <v>0</v>
      </c>
      <c r="U31" s="25">
        <v>0</v>
      </c>
      <c r="V31" s="26">
        <v>0</v>
      </c>
      <c r="W31" s="29">
        <f t="shared" si="26"/>
        <v>0</v>
      </c>
      <c r="X31" s="28">
        <v>0</v>
      </c>
      <c r="Y31" s="25">
        <v>0</v>
      </c>
      <c r="Z31" s="25">
        <v>0</v>
      </c>
      <c r="AA31" s="101">
        <v>0</v>
      </c>
    </row>
    <row r="32" spans="1:28" s="9" customFormat="1" ht="15.95" customHeight="1" thickBot="1">
      <c r="A32" s="129">
        <v>23</v>
      </c>
      <c r="B32" s="25">
        <f t="shared" si="24"/>
        <v>22</v>
      </c>
      <c r="C32" s="25">
        <f t="shared" si="27"/>
        <v>14</v>
      </c>
      <c r="D32" s="26">
        <f t="shared" si="27"/>
        <v>8</v>
      </c>
      <c r="E32" s="27">
        <f>SUM(F32:G32)</f>
        <v>0</v>
      </c>
      <c r="F32" s="25">
        <v>0</v>
      </c>
      <c r="G32" s="26">
        <v>0</v>
      </c>
      <c r="H32" s="28">
        <f t="shared" si="25"/>
        <v>0</v>
      </c>
      <c r="I32" s="25">
        <v>0</v>
      </c>
      <c r="J32" s="26">
        <v>0</v>
      </c>
      <c r="K32" s="27">
        <f>SUM(L32:M32)</f>
        <v>0</v>
      </c>
      <c r="L32" s="25">
        <v>0</v>
      </c>
      <c r="M32" s="25">
        <v>0</v>
      </c>
      <c r="N32" s="25">
        <f>SUM(O32:P32)</f>
        <v>0</v>
      </c>
      <c r="O32" s="25">
        <v>0</v>
      </c>
      <c r="P32" s="26">
        <v>0</v>
      </c>
      <c r="Q32" s="31">
        <f>SUM(R32:S32)</f>
        <v>0</v>
      </c>
      <c r="R32" s="25">
        <v>0</v>
      </c>
      <c r="S32" s="25">
        <v>0</v>
      </c>
      <c r="T32" s="25">
        <f>SUM(U32:V32)</f>
        <v>0</v>
      </c>
      <c r="U32" s="25">
        <v>0</v>
      </c>
      <c r="V32" s="26">
        <v>0</v>
      </c>
      <c r="W32" s="29">
        <f t="shared" si="26"/>
        <v>0</v>
      </c>
      <c r="X32" s="28">
        <v>0</v>
      </c>
      <c r="Y32" s="25">
        <v>0</v>
      </c>
      <c r="Z32" s="25">
        <v>0</v>
      </c>
      <c r="AA32" s="101">
        <v>0</v>
      </c>
    </row>
    <row r="33" spans="1:28" s="9" customFormat="1" ht="15.95" customHeight="1" thickBot="1">
      <c r="A33" s="130"/>
      <c r="B33" s="109">
        <f t="shared" ref="B33:Y33" si="28">SUM(B26:B32)</f>
        <v>149</v>
      </c>
      <c r="C33" s="109">
        <f t="shared" si="28"/>
        <v>87</v>
      </c>
      <c r="D33" s="109">
        <f t="shared" si="28"/>
        <v>62</v>
      </c>
      <c r="E33" s="109">
        <f t="shared" si="28"/>
        <v>12</v>
      </c>
      <c r="F33" s="110">
        <f t="shared" si="28"/>
        <v>7</v>
      </c>
      <c r="G33" s="110">
        <f t="shared" si="28"/>
        <v>5</v>
      </c>
      <c r="H33" s="109">
        <f t="shared" si="28"/>
        <v>5</v>
      </c>
      <c r="I33" s="110">
        <f t="shared" si="28"/>
        <v>2</v>
      </c>
      <c r="J33" s="110">
        <f t="shared" si="28"/>
        <v>3</v>
      </c>
      <c r="K33" s="109">
        <f t="shared" si="28"/>
        <v>0</v>
      </c>
      <c r="L33" s="110">
        <f t="shared" si="28"/>
        <v>0</v>
      </c>
      <c r="M33" s="110">
        <f t="shared" si="28"/>
        <v>0</v>
      </c>
      <c r="N33" s="109">
        <f t="shared" si="28"/>
        <v>17</v>
      </c>
      <c r="O33" s="110">
        <f t="shared" si="28"/>
        <v>7</v>
      </c>
      <c r="P33" s="110">
        <f t="shared" si="28"/>
        <v>10</v>
      </c>
      <c r="Q33" s="109">
        <f t="shared" si="28"/>
        <v>0</v>
      </c>
      <c r="R33" s="110">
        <v>0</v>
      </c>
      <c r="S33" s="110">
        <f t="shared" si="28"/>
        <v>0</v>
      </c>
      <c r="T33" s="109">
        <f t="shared" si="28"/>
        <v>184</v>
      </c>
      <c r="U33" s="110">
        <f t="shared" si="28"/>
        <v>47</v>
      </c>
      <c r="V33" s="110">
        <f t="shared" si="28"/>
        <v>137</v>
      </c>
      <c r="W33" s="109">
        <f t="shared" si="28"/>
        <v>0</v>
      </c>
      <c r="X33" s="110">
        <f t="shared" si="28"/>
        <v>0</v>
      </c>
      <c r="Y33" s="110">
        <f t="shared" si="28"/>
        <v>0</v>
      </c>
      <c r="Z33" s="108">
        <v>0</v>
      </c>
      <c r="AA33" s="33">
        <v>0</v>
      </c>
    </row>
    <row r="34" spans="1:28" s="9" customFormat="1" ht="15.95" customHeight="1">
      <c r="A34" s="129">
        <v>24</v>
      </c>
      <c r="B34" s="25">
        <f t="shared" ref="B34:B38" si="29">SUM(C34:D34)</f>
        <v>22</v>
      </c>
      <c r="C34" s="25">
        <f>SUM(C32,F34,I34)-SUM(L34,O34,R34)</f>
        <v>13</v>
      </c>
      <c r="D34" s="26">
        <f>SUM(D32,G34,J34)-SUM(M34,P34,S34)</f>
        <v>9</v>
      </c>
      <c r="E34" s="27">
        <f t="shared" ref="E34:E38" si="30">SUM(F34:G34)</f>
        <v>0</v>
      </c>
      <c r="F34" s="25">
        <v>0</v>
      </c>
      <c r="G34" s="26">
        <v>0</v>
      </c>
      <c r="H34" s="28">
        <f t="shared" ref="H34:H38" si="31">SUM(I34:J34)</f>
        <v>1</v>
      </c>
      <c r="I34" s="25">
        <v>0</v>
      </c>
      <c r="J34" s="26">
        <v>1</v>
      </c>
      <c r="K34" s="27">
        <f t="shared" ref="K34:K38" si="32">SUM(L34:M34)</f>
        <v>0</v>
      </c>
      <c r="L34" s="25">
        <v>0</v>
      </c>
      <c r="M34" s="25">
        <v>0</v>
      </c>
      <c r="N34" s="25">
        <f t="shared" ref="N34:N38" si="33">SUM(O34:P34)</f>
        <v>1</v>
      </c>
      <c r="O34" s="25">
        <v>1</v>
      </c>
      <c r="P34" s="26">
        <v>0</v>
      </c>
      <c r="Q34" s="31">
        <f t="shared" ref="Q34:Q38" si="34">SUM(R34:S34)</f>
        <v>0</v>
      </c>
      <c r="R34" s="25">
        <v>0</v>
      </c>
      <c r="S34" s="25">
        <v>0</v>
      </c>
      <c r="T34" s="25">
        <f t="shared" ref="T34:T38" si="35">SUM(U34:V34)</f>
        <v>10</v>
      </c>
      <c r="U34" s="25">
        <v>10</v>
      </c>
      <c r="V34" s="26">
        <v>0</v>
      </c>
      <c r="W34" s="29">
        <f t="shared" ref="W34:W38" si="36">SUM(X34:Y34)</f>
        <v>0</v>
      </c>
      <c r="X34" s="28">
        <v>0</v>
      </c>
      <c r="Y34" s="25">
        <v>0</v>
      </c>
      <c r="Z34" s="25">
        <v>0</v>
      </c>
      <c r="AA34" s="101">
        <v>0</v>
      </c>
    </row>
    <row r="35" spans="1:28" s="9" customFormat="1" ht="15.95" customHeight="1">
      <c r="A35" s="129">
        <v>25</v>
      </c>
      <c r="B35" s="25">
        <f t="shared" si="29"/>
        <v>22</v>
      </c>
      <c r="C35" s="25">
        <f t="shared" ref="C35:D38" si="37">SUM(C34,F35,I35)-SUM(L35,O35,R35)</f>
        <v>15</v>
      </c>
      <c r="D35" s="26">
        <f t="shared" si="37"/>
        <v>7</v>
      </c>
      <c r="E35" s="27">
        <f t="shared" si="30"/>
        <v>3</v>
      </c>
      <c r="F35" s="25">
        <v>2</v>
      </c>
      <c r="G35" s="26">
        <v>1</v>
      </c>
      <c r="H35" s="28">
        <f t="shared" si="31"/>
        <v>2</v>
      </c>
      <c r="I35" s="25">
        <v>2</v>
      </c>
      <c r="J35" s="26">
        <v>0</v>
      </c>
      <c r="K35" s="27">
        <f t="shared" si="32"/>
        <v>0</v>
      </c>
      <c r="L35" s="25">
        <v>0</v>
      </c>
      <c r="M35" s="25">
        <v>0</v>
      </c>
      <c r="N35" s="25">
        <f t="shared" si="33"/>
        <v>5</v>
      </c>
      <c r="O35" s="25">
        <v>2</v>
      </c>
      <c r="P35" s="26">
        <v>3</v>
      </c>
      <c r="Q35" s="31">
        <f t="shared" si="34"/>
        <v>0</v>
      </c>
      <c r="R35" s="25">
        <v>0</v>
      </c>
      <c r="S35" s="25">
        <v>0</v>
      </c>
      <c r="T35" s="25">
        <f t="shared" si="35"/>
        <v>69</v>
      </c>
      <c r="U35" s="25">
        <v>15</v>
      </c>
      <c r="V35" s="26">
        <v>54</v>
      </c>
      <c r="W35" s="29">
        <f t="shared" si="36"/>
        <v>0</v>
      </c>
      <c r="X35" s="28">
        <v>0</v>
      </c>
      <c r="Y35" s="25">
        <v>0</v>
      </c>
      <c r="Z35" s="25">
        <v>0</v>
      </c>
      <c r="AA35" s="101">
        <v>0</v>
      </c>
    </row>
    <row r="36" spans="1:28" s="9" customFormat="1" ht="15.95" customHeight="1">
      <c r="A36" s="129">
        <v>26</v>
      </c>
      <c r="B36" s="25">
        <f t="shared" si="29"/>
        <v>21</v>
      </c>
      <c r="C36" s="25">
        <f t="shared" si="37"/>
        <v>13</v>
      </c>
      <c r="D36" s="26">
        <f t="shared" si="37"/>
        <v>8</v>
      </c>
      <c r="E36" s="27">
        <f t="shared" si="30"/>
        <v>0</v>
      </c>
      <c r="F36" s="25">
        <v>0</v>
      </c>
      <c r="G36" s="26">
        <v>0</v>
      </c>
      <c r="H36" s="28">
        <f t="shared" si="31"/>
        <v>1</v>
      </c>
      <c r="I36" s="25">
        <v>0</v>
      </c>
      <c r="J36" s="26">
        <v>1</v>
      </c>
      <c r="K36" s="27">
        <f t="shared" si="32"/>
        <v>0</v>
      </c>
      <c r="L36" s="25">
        <v>0</v>
      </c>
      <c r="M36" s="25">
        <v>0</v>
      </c>
      <c r="N36" s="25">
        <f t="shared" si="33"/>
        <v>2</v>
      </c>
      <c r="O36" s="25">
        <v>2</v>
      </c>
      <c r="P36" s="26">
        <v>0</v>
      </c>
      <c r="Q36" s="31">
        <f t="shared" si="34"/>
        <v>0</v>
      </c>
      <c r="R36" s="25">
        <v>0</v>
      </c>
      <c r="S36" s="25">
        <v>0</v>
      </c>
      <c r="T36" s="25">
        <f t="shared" si="35"/>
        <v>51</v>
      </c>
      <c r="U36" s="25">
        <v>51</v>
      </c>
      <c r="V36" s="26">
        <v>0</v>
      </c>
      <c r="W36" s="29">
        <f t="shared" si="36"/>
        <v>0</v>
      </c>
      <c r="X36" s="28">
        <v>0</v>
      </c>
      <c r="Y36" s="25">
        <v>0</v>
      </c>
      <c r="Z36" s="25">
        <v>0</v>
      </c>
      <c r="AA36" s="101">
        <v>0</v>
      </c>
    </row>
    <row r="37" spans="1:28" ht="15.95" customHeight="1">
      <c r="A37" s="129">
        <v>27</v>
      </c>
      <c r="B37" s="25">
        <f t="shared" si="29"/>
        <v>20</v>
      </c>
      <c r="C37" s="25">
        <f t="shared" si="37"/>
        <v>11</v>
      </c>
      <c r="D37" s="26">
        <f t="shared" si="37"/>
        <v>9</v>
      </c>
      <c r="E37" s="27">
        <f t="shared" si="30"/>
        <v>2</v>
      </c>
      <c r="F37" s="25">
        <v>1</v>
      </c>
      <c r="G37" s="26">
        <v>1</v>
      </c>
      <c r="H37" s="28">
        <f t="shared" si="31"/>
        <v>0</v>
      </c>
      <c r="I37" s="25">
        <v>0</v>
      </c>
      <c r="J37" s="26">
        <v>0</v>
      </c>
      <c r="K37" s="27">
        <f t="shared" si="32"/>
        <v>0</v>
      </c>
      <c r="L37" s="25">
        <v>0</v>
      </c>
      <c r="M37" s="25">
        <v>0</v>
      </c>
      <c r="N37" s="25">
        <f t="shared" si="33"/>
        <v>3</v>
      </c>
      <c r="O37" s="25">
        <v>3</v>
      </c>
      <c r="P37" s="26">
        <v>0</v>
      </c>
      <c r="Q37" s="31">
        <f t="shared" si="34"/>
        <v>0</v>
      </c>
      <c r="R37" s="25">
        <v>0</v>
      </c>
      <c r="S37" s="25">
        <v>0</v>
      </c>
      <c r="T37" s="25">
        <f t="shared" si="35"/>
        <v>34</v>
      </c>
      <c r="U37" s="25">
        <v>34</v>
      </c>
      <c r="V37" s="26">
        <v>0</v>
      </c>
      <c r="W37" s="29">
        <f t="shared" si="36"/>
        <v>0</v>
      </c>
      <c r="X37" s="28">
        <v>0</v>
      </c>
      <c r="Y37" s="25">
        <v>0</v>
      </c>
      <c r="Z37" s="25">
        <v>0</v>
      </c>
      <c r="AA37" s="101">
        <v>0</v>
      </c>
    </row>
    <row r="38" spans="1:28" ht="15.95" customHeight="1">
      <c r="A38" s="129">
        <v>28</v>
      </c>
      <c r="B38" s="25">
        <f t="shared" si="29"/>
        <v>19</v>
      </c>
      <c r="C38" s="25">
        <f t="shared" si="37"/>
        <v>11</v>
      </c>
      <c r="D38" s="26">
        <f t="shared" si="37"/>
        <v>8</v>
      </c>
      <c r="E38" s="27">
        <f t="shared" si="30"/>
        <v>1</v>
      </c>
      <c r="F38" s="25">
        <v>1</v>
      </c>
      <c r="G38" s="26">
        <v>0</v>
      </c>
      <c r="H38" s="28">
        <f t="shared" si="31"/>
        <v>3</v>
      </c>
      <c r="I38" s="25">
        <v>2</v>
      </c>
      <c r="J38" s="26">
        <v>1</v>
      </c>
      <c r="K38" s="27">
        <f t="shared" si="32"/>
        <v>1</v>
      </c>
      <c r="L38" s="25">
        <v>1</v>
      </c>
      <c r="M38" s="25">
        <v>0</v>
      </c>
      <c r="N38" s="25">
        <f t="shared" si="33"/>
        <v>4</v>
      </c>
      <c r="O38" s="25">
        <v>2</v>
      </c>
      <c r="P38" s="26">
        <v>2</v>
      </c>
      <c r="Q38" s="31">
        <f t="shared" si="34"/>
        <v>0</v>
      </c>
      <c r="R38" s="25">
        <v>0</v>
      </c>
      <c r="S38" s="25">
        <v>0</v>
      </c>
      <c r="T38" s="25">
        <f t="shared" si="35"/>
        <v>28</v>
      </c>
      <c r="U38" s="25">
        <v>13</v>
      </c>
      <c r="V38" s="26">
        <v>15</v>
      </c>
      <c r="W38" s="29">
        <f t="shared" si="36"/>
        <v>0</v>
      </c>
      <c r="X38" s="28">
        <v>0</v>
      </c>
      <c r="Y38" s="25">
        <v>0</v>
      </c>
      <c r="Z38" s="25">
        <v>0</v>
      </c>
      <c r="AA38" s="101">
        <v>0</v>
      </c>
    </row>
    <row r="39" spans="1:28" ht="15.95" customHeight="1">
      <c r="A39" s="129">
        <v>29</v>
      </c>
      <c r="B39" s="25">
        <f t="shared" ref="B39:B40" si="38">SUM(C39:D39)</f>
        <v>21</v>
      </c>
      <c r="C39" s="25">
        <f t="shared" ref="C39:C40" si="39">SUM(C38,F39,I39)-SUM(L39,O39,R39)</f>
        <v>12</v>
      </c>
      <c r="D39" s="26">
        <f t="shared" ref="D39:D40" si="40">SUM(D38,G39,J39)-SUM(M39,P39,S39)</f>
        <v>9</v>
      </c>
      <c r="E39" s="27">
        <f t="shared" ref="E39:E40" si="41">SUM(F39:G39)</f>
        <v>0</v>
      </c>
      <c r="F39" s="25">
        <v>0</v>
      </c>
      <c r="G39" s="26">
        <v>0</v>
      </c>
      <c r="H39" s="28">
        <f t="shared" ref="H39:H40" si="42">SUM(I39:J39)</f>
        <v>2</v>
      </c>
      <c r="I39" s="25">
        <v>1</v>
      </c>
      <c r="J39" s="26">
        <v>1</v>
      </c>
      <c r="K39" s="27">
        <f t="shared" ref="K39:K40" si="43">SUM(L39:M39)</f>
        <v>0</v>
      </c>
      <c r="L39" s="25">
        <v>0</v>
      </c>
      <c r="M39" s="25">
        <v>0</v>
      </c>
      <c r="N39" s="25">
        <f t="shared" ref="N39:N40" si="44">SUM(O39:P39)</f>
        <v>0</v>
      </c>
      <c r="O39" s="25">
        <v>0</v>
      </c>
      <c r="P39" s="26">
        <v>0</v>
      </c>
      <c r="Q39" s="31">
        <f t="shared" ref="Q39:Q40" si="45">SUM(R39:S39)</f>
        <v>0</v>
      </c>
      <c r="R39" s="25">
        <v>0</v>
      </c>
      <c r="S39" s="25">
        <v>0</v>
      </c>
      <c r="T39" s="25">
        <f t="shared" ref="T39:T40" si="46">SUM(U39:V39)</f>
        <v>0</v>
      </c>
      <c r="U39" s="25">
        <v>0</v>
      </c>
      <c r="V39" s="26">
        <v>0</v>
      </c>
      <c r="W39" s="29">
        <f t="shared" ref="W39:W40" si="47">SUM(X39:Y39)</f>
        <v>0</v>
      </c>
      <c r="X39" s="28">
        <v>0</v>
      </c>
      <c r="Y39" s="25">
        <v>0</v>
      </c>
      <c r="Z39" s="25">
        <v>0</v>
      </c>
      <c r="AA39" s="101">
        <v>0</v>
      </c>
    </row>
    <row r="40" spans="1:28" ht="15.95" customHeight="1" thickBot="1">
      <c r="A40" s="129">
        <v>30</v>
      </c>
      <c r="B40" s="25">
        <f t="shared" si="38"/>
        <v>21</v>
      </c>
      <c r="C40" s="25">
        <f t="shared" si="39"/>
        <v>13</v>
      </c>
      <c r="D40" s="26">
        <f t="shared" si="40"/>
        <v>8</v>
      </c>
      <c r="E40" s="27">
        <f t="shared" si="41"/>
        <v>1</v>
      </c>
      <c r="F40" s="25">
        <v>1</v>
      </c>
      <c r="G40" s="26">
        <v>0</v>
      </c>
      <c r="H40" s="28">
        <f t="shared" si="42"/>
        <v>0</v>
      </c>
      <c r="I40" s="25">
        <v>0</v>
      </c>
      <c r="J40" s="26">
        <v>0</v>
      </c>
      <c r="K40" s="27">
        <f t="shared" si="43"/>
        <v>0</v>
      </c>
      <c r="L40" s="25">
        <v>0</v>
      </c>
      <c r="M40" s="25">
        <v>0</v>
      </c>
      <c r="N40" s="25">
        <f t="shared" si="44"/>
        <v>1</v>
      </c>
      <c r="O40" s="25">
        <v>0</v>
      </c>
      <c r="P40" s="26">
        <v>1</v>
      </c>
      <c r="Q40" s="31">
        <f t="shared" si="45"/>
        <v>0</v>
      </c>
      <c r="R40" s="25">
        <v>0</v>
      </c>
      <c r="S40" s="25">
        <v>0</v>
      </c>
      <c r="T40" s="25">
        <f t="shared" si="46"/>
        <v>5</v>
      </c>
      <c r="U40" s="25">
        <v>0</v>
      </c>
      <c r="V40" s="26">
        <v>5</v>
      </c>
      <c r="W40" s="29">
        <f t="shared" si="47"/>
        <v>0</v>
      </c>
      <c r="X40" s="28">
        <v>0</v>
      </c>
      <c r="Y40" s="25">
        <v>0</v>
      </c>
      <c r="Z40" s="25">
        <v>0</v>
      </c>
      <c r="AA40" s="101">
        <v>0</v>
      </c>
    </row>
    <row r="41" spans="1:28" ht="15.95" customHeight="1" thickBot="1">
      <c r="A41" s="107"/>
      <c r="B41" s="109">
        <f t="shared" ref="B41:Y41" si="48">SUM(B34:B40)</f>
        <v>146</v>
      </c>
      <c r="C41" s="109">
        <f t="shared" si="48"/>
        <v>88</v>
      </c>
      <c r="D41" s="109">
        <f t="shared" si="48"/>
        <v>58</v>
      </c>
      <c r="E41" s="109">
        <f t="shared" si="48"/>
        <v>7</v>
      </c>
      <c r="F41" s="110">
        <f t="shared" si="48"/>
        <v>5</v>
      </c>
      <c r="G41" s="110">
        <f t="shared" si="48"/>
        <v>2</v>
      </c>
      <c r="H41" s="109">
        <f t="shared" si="48"/>
        <v>9</v>
      </c>
      <c r="I41" s="110">
        <f t="shared" si="48"/>
        <v>5</v>
      </c>
      <c r="J41" s="110">
        <f t="shared" si="48"/>
        <v>4</v>
      </c>
      <c r="K41" s="109">
        <f t="shared" si="48"/>
        <v>1</v>
      </c>
      <c r="L41" s="110">
        <f t="shared" si="48"/>
        <v>1</v>
      </c>
      <c r="M41" s="110">
        <f t="shared" si="48"/>
        <v>0</v>
      </c>
      <c r="N41" s="109">
        <f t="shared" si="48"/>
        <v>16</v>
      </c>
      <c r="O41" s="110">
        <f t="shared" si="48"/>
        <v>10</v>
      </c>
      <c r="P41" s="110">
        <f t="shared" si="48"/>
        <v>6</v>
      </c>
      <c r="Q41" s="109">
        <f t="shared" si="48"/>
        <v>0</v>
      </c>
      <c r="R41" s="110">
        <f t="shared" si="48"/>
        <v>0</v>
      </c>
      <c r="S41" s="110">
        <f t="shared" si="48"/>
        <v>0</v>
      </c>
      <c r="T41" s="109">
        <f t="shared" si="48"/>
        <v>197</v>
      </c>
      <c r="U41" s="110">
        <f t="shared" si="48"/>
        <v>123</v>
      </c>
      <c r="V41" s="110">
        <f t="shared" si="48"/>
        <v>74</v>
      </c>
      <c r="W41" s="109">
        <f t="shared" si="48"/>
        <v>0</v>
      </c>
      <c r="X41" s="110">
        <f t="shared" si="48"/>
        <v>0</v>
      </c>
      <c r="Y41" s="110">
        <f t="shared" si="48"/>
        <v>0</v>
      </c>
      <c r="Z41" s="108">
        <v>0</v>
      </c>
      <c r="AA41" s="33">
        <v>0</v>
      </c>
    </row>
    <row r="42" spans="1:28" ht="15.95" customHeight="1" thickBot="1">
      <c r="A42" s="255">
        <v>31</v>
      </c>
      <c r="B42" s="25">
        <f>SUM(C42:D42)</f>
        <v>19</v>
      </c>
      <c r="C42" s="25">
        <f>SUM(C40,F42,I42)-SUM(L42,O42,R42)</f>
        <v>12</v>
      </c>
      <c r="D42" s="25">
        <f>SUM(D40,G42,J42)-SUM(M42,P42,S42)</f>
        <v>7</v>
      </c>
      <c r="E42" s="27">
        <f t="shared" ref="E42" si="49">SUM(F42:G42)</f>
        <v>2</v>
      </c>
      <c r="F42" s="25">
        <v>2</v>
      </c>
      <c r="G42" s="26">
        <v>0</v>
      </c>
      <c r="H42" s="28">
        <f t="shared" ref="H42" si="50">SUM(I42:J42)</f>
        <v>0</v>
      </c>
      <c r="I42" s="25">
        <v>0</v>
      </c>
      <c r="J42" s="26">
        <v>0</v>
      </c>
      <c r="K42" s="27">
        <f t="shared" ref="K42" si="51">SUM(L42:M42)</f>
        <v>0</v>
      </c>
      <c r="L42" s="25">
        <v>0</v>
      </c>
      <c r="M42" s="25">
        <v>0</v>
      </c>
      <c r="N42" s="25">
        <f t="shared" ref="N42" si="52">SUM(O42:P42)</f>
        <v>4</v>
      </c>
      <c r="O42" s="25">
        <v>3</v>
      </c>
      <c r="P42" s="26">
        <v>1</v>
      </c>
      <c r="Q42" s="31">
        <f t="shared" ref="Q42" si="53">SUM(R42:S42)</f>
        <v>0</v>
      </c>
      <c r="R42" s="25">
        <v>0</v>
      </c>
      <c r="S42" s="25">
        <v>0</v>
      </c>
      <c r="T42" s="25">
        <f t="shared" ref="T42" si="54">SUM(U42:V42)</f>
        <v>46</v>
      </c>
      <c r="U42" s="25">
        <v>35</v>
      </c>
      <c r="V42" s="26">
        <v>11</v>
      </c>
      <c r="W42" s="29">
        <f t="shared" ref="W42" si="55">SUM(X42:Y42)</f>
        <v>0</v>
      </c>
      <c r="X42" s="28">
        <v>0</v>
      </c>
      <c r="Y42" s="25">
        <v>0</v>
      </c>
      <c r="Z42" s="25">
        <v>0</v>
      </c>
      <c r="AA42" s="101">
        <v>0</v>
      </c>
    </row>
    <row r="43" spans="1:28" ht="15.95" customHeight="1" thickBot="1">
      <c r="A43" s="107"/>
      <c r="B43" s="109">
        <f t="shared" ref="B43:Y43" si="56">SUM(B42:B42)</f>
        <v>19</v>
      </c>
      <c r="C43" s="109">
        <f t="shared" si="56"/>
        <v>12</v>
      </c>
      <c r="D43" s="109">
        <f t="shared" si="56"/>
        <v>7</v>
      </c>
      <c r="E43" s="109">
        <f t="shared" si="56"/>
        <v>2</v>
      </c>
      <c r="F43" s="109">
        <f t="shared" si="56"/>
        <v>2</v>
      </c>
      <c r="G43" s="109">
        <f t="shared" si="56"/>
        <v>0</v>
      </c>
      <c r="H43" s="109">
        <f t="shared" si="56"/>
        <v>0</v>
      </c>
      <c r="I43" s="109">
        <f t="shared" si="56"/>
        <v>0</v>
      </c>
      <c r="J43" s="109">
        <f t="shared" si="56"/>
        <v>0</v>
      </c>
      <c r="K43" s="109">
        <f t="shared" si="56"/>
        <v>0</v>
      </c>
      <c r="L43" s="109">
        <f t="shared" si="56"/>
        <v>0</v>
      </c>
      <c r="M43" s="109">
        <f t="shared" si="56"/>
        <v>0</v>
      </c>
      <c r="N43" s="109">
        <f t="shared" si="56"/>
        <v>4</v>
      </c>
      <c r="O43" s="109">
        <f t="shared" si="56"/>
        <v>3</v>
      </c>
      <c r="P43" s="109">
        <f t="shared" si="56"/>
        <v>1</v>
      </c>
      <c r="Q43" s="109">
        <f t="shared" si="56"/>
        <v>0</v>
      </c>
      <c r="R43" s="109">
        <f t="shared" si="56"/>
        <v>0</v>
      </c>
      <c r="S43" s="109">
        <f t="shared" si="56"/>
        <v>0</v>
      </c>
      <c r="T43" s="109">
        <f t="shared" si="56"/>
        <v>46</v>
      </c>
      <c r="U43" s="109">
        <f t="shared" si="56"/>
        <v>35</v>
      </c>
      <c r="V43" s="109">
        <f t="shared" si="56"/>
        <v>11</v>
      </c>
      <c r="W43" s="109">
        <f t="shared" si="56"/>
        <v>0</v>
      </c>
      <c r="X43" s="109">
        <f t="shared" si="56"/>
        <v>0</v>
      </c>
      <c r="Y43" s="109">
        <f t="shared" si="56"/>
        <v>0</v>
      </c>
      <c r="Z43" s="109">
        <f t="shared" ref="Z43:AA43" si="57">SUM(Z36:Z38)</f>
        <v>0</v>
      </c>
      <c r="AA43" s="109">
        <f t="shared" si="57"/>
        <v>0</v>
      </c>
    </row>
    <row r="44" spans="1:28" ht="15.95" customHeight="1" thickBot="1">
      <c r="A44" s="113"/>
      <c r="B44" s="179">
        <f t="shared" ref="B44:Y44" si="58">SUM(B9,B17,B25,B33,B41,B43)</f>
        <v>643</v>
      </c>
      <c r="C44" s="179">
        <f t="shared" si="58"/>
        <v>342</v>
      </c>
      <c r="D44" s="179">
        <f t="shared" si="58"/>
        <v>301</v>
      </c>
      <c r="E44" s="179">
        <f t="shared" si="58"/>
        <v>50</v>
      </c>
      <c r="F44" s="179">
        <f t="shared" si="58"/>
        <v>31</v>
      </c>
      <c r="G44" s="179">
        <f t="shared" si="58"/>
        <v>19</v>
      </c>
      <c r="H44" s="179">
        <f t="shared" si="58"/>
        <v>26</v>
      </c>
      <c r="I44" s="179">
        <f t="shared" si="58"/>
        <v>12</v>
      </c>
      <c r="J44" s="179">
        <f t="shared" si="58"/>
        <v>14</v>
      </c>
      <c r="K44" s="179">
        <f t="shared" si="58"/>
        <v>2</v>
      </c>
      <c r="L44" s="179">
        <f t="shared" si="58"/>
        <v>1</v>
      </c>
      <c r="M44" s="179">
        <f t="shared" si="58"/>
        <v>1</v>
      </c>
      <c r="N44" s="179">
        <f t="shared" si="58"/>
        <v>75</v>
      </c>
      <c r="O44" s="179">
        <f t="shared" si="58"/>
        <v>43</v>
      </c>
      <c r="P44" s="179">
        <f t="shared" si="58"/>
        <v>32</v>
      </c>
      <c r="Q44" s="179">
        <f t="shared" si="58"/>
        <v>0</v>
      </c>
      <c r="R44" s="179">
        <f t="shared" si="58"/>
        <v>0</v>
      </c>
      <c r="S44" s="179">
        <f t="shared" si="58"/>
        <v>0</v>
      </c>
      <c r="T44" s="179">
        <f t="shared" si="58"/>
        <v>1137</v>
      </c>
      <c r="U44" s="179">
        <f t="shared" si="58"/>
        <v>697</v>
      </c>
      <c r="V44" s="179">
        <f t="shared" si="58"/>
        <v>440</v>
      </c>
      <c r="W44" s="179">
        <f t="shared" si="58"/>
        <v>0</v>
      </c>
      <c r="X44" s="179">
        <f t="shared" si="58"/>
        <v>0</v>
      </c>
      <c r="Y44" s="179">
        <f t="shared" si="58"/>
        <v>0</v>
      </c>
      <c r="Z44" s="180"/>
      <c r="AA44" s="181"/>
      <c r="AB44" s="109">
        <f>SUM(AB37:AB41)</f>
        <v>0</v>
      </c>
    </row>
    <row r="45" spans="1:28" ht="15.95" customHeight="1">
      <c r="N45" s="6">
        <f>SUM(AC7,E44,H44)-SUM(K44,N44,Q44)</f>
        <v>19</v>
      </c>
      <c r="T45" s="6"/>
    </row>
    <row r="46" spans="1:28" ht="15.95" customHeight="1"/>
    <row r="47" spans="1:28" ht="15.95" customHeight="1"/>
    <row r="48" spans="1:2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</sheetData>
  <mergeCells count="16">
    <mergeCell ref="A1:AA1"/>
    <mergeCell ref="B4:D4"/>
    <mergeCell ref="H4:J4"/>
    <mergeCell ref="K4:M4"/>
    <mergeCell ref="N4:S4"/>
    <mergeCell ref="Z4:AA5"/>
    <mergeCell ref="W4:Y4"/>
    <mergeCell ref="W5:Y5"/>
    <mergeCell ref="T4:V4"/>
    <mergeCell ref="T5:V5"/>
    <mergeCell ref="Q5:S5"/>
    <mergeCell ref="B5:D5"/>
    <mergeCell ref="H5:J5"/>
    <mergeCell ref="K5:M5"/>
    <mergeCell ref="N5:P5"/>
    <mergeCell ref="E4:G5"/>
  </mergeCells>
  <phoneticPr fontId="7" type="noConversion"/>
  <printOptions horizontalCentered="1"/>
  <pageMargins left="0.19685039370078741" right="0.39370078740157483" top="0.19685039370078741" bottom="0.19685039370078741" header="0" footer="0"/>
  <pageSetup paperSize="5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Gráficos</vt:lpstr>
      </vt:variant>
      <vt:variant>
        <vt:i4>1</vt:i4>
      </vt:variant>
    </vt:vector>
  </HeadingPairs>
  <TitlesOfParts>
    <vt:vector size="28" baseType="lpstr">
      <vt:lpstr>MOV X SALAS</vt:lpstr>
      <vt:lpstr>R. MENSUAL FORMULA </vt:lpstr>
      <vt:lpstr>CORTA EST. RESPIRATORIA</vt:lpstr>
      <vt:lpstr>RN INTERMEDIO </vt:lpstr>
      <vt:lpstr>RN C. MINIMOS</vt:lpstr>
      <vt:lpstr>RN INTENSIVO </vt:lpstr>
      <vt:lpstr>MEDICINA 1</vt:lpstr>
      <vt:lpstr>MEDICINA 2</vt:lpstr>
      <vt:lpstr>MEDICINA 3</vt:lpstr>
      <vt:lpstr>HEMATO-ONCOLOGIA</vt:lpstr>
      <vt:lpstr>TRANSPLANTE M.O</vt:lpstr>
      <vt:lpstr>MEDICINA 4</vt:lpstr>
      <vt:lpstr>MEDICINA 5</vt:lpstr>
      <vt:lpstr>MEDICINA 6</vt:lpstr>
      <vt:lpstr>MONITOREO EPILEPSIA </vt:lpstr>
      <vt:lpstr>RECOBRO (CONTINGENCIA 1)</vt:lpstr>
      <vt:lpstr>QUEMADO GRAL</vt:lpstr>
      <vt:lpstr>QUEMADO INTENSIVO</vt:lpstr>
      <vt:lpstr>U.T.I 1</vt:lpstr>
      <vt:lpstr>UTI 2</vt:lpstr>
      <vt:lpstr>UTI 3 </vt:lpstr>
      <vt:lpstr>ORTOPEDIA</vt:lpstr>
      <vt:lpstr>AISLAMIENTO (COVID)</vt:lpstr>
      <vt:lpstr>CONTINGENCIA 2 </vt:lpstr>
      <vt:lpstr>CONTINGENCIA 3</vt:lpstr>
      <vt:lpstr>Hoja1</vt:lpstr>
      <vt:lpstr>Hoja2</vt:lpstr>
      <vt:lpstr>Gráfico1</vt:lpstr>
    </vt:vector>
  </TitlesOfParts>
  <Company>Hospital del Niño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</cp:lastModifiedBy>
  <cp:lastPrinted>2022-12-06T19:38:24Z</cp:lastPrinted>
  <dcterms:created xsi:type="dcterms:W3CDTF">2011-04-18T17:30:36Z</dcterms:created>
  <dcterms:modified xsi:type="dcterms:W3CDTF">2022-12-06T19:45:58Z</dcterms:modified>
</cp:coreProperties>
</file>